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نموذج المنتجات الرابحة" sheetId="1" r:id="rId4"/>
    <sheet state="visible" name="مقياس إختبار الأسواق-بورتر" sheetId="2" r:id="rId5"/>
    <sheet state="visible" name="تحليل المنافسين" sheetId="3" r:id="rId6"/>
    <sheet state="visible" name="العميل المثالي  الشرائح" sheetId="4" r:id="rId7"/>
    <sheet state="visible" name="قنوات التسويق" sheetId="5" r:id="rId8"/>
    <sheet state="visible" name="التسعير الخطوة 1" sheetId="6" r:id="rId9"/>
    <sheet state="visible" name="التسعير الخطوة 2" sheetId="7" r:id="rId10"/>
    <sheet state="visible" name="التسعير الخطوة 3" sheetId="8" r:id="rId11"/>
  </sheets>
  <definedNames/>
  <calcPr/>
  <extLst>
    <ext uri="GoogleSheetsCustomDataVersion1">
      <go:sheetsCustomData xmlns:go="http://customooxmlschemas.google.com/" r:id="rId12" roundtripDataSignature="AMtx7mgv2wO/EhdmyHoDduDTy4QLEjw6qQ=="/>
    </ext>
  </extLst>
</workbook>
</file>

<file path=xl/sharedStrings.xml><?xml version="1.0" encoding="utf-8"?>
<sst xmlns="http://schemas.openxmlformats.org/spreadsheetml/2006/main" count="254" uniqueCount="196">
  <si>
    <t>اسم السوق</t>
  </si>
  <si>
    <t>رواج السوق</t>
  </si>
  <si>
    <t>يتوافق مع اهتمامتي</t>
  </si>
  <si>
    <t>يتوافق مع خبراتي</t>
  </si>
  <si>
    <t>يتوافق مع علاقاتي</t>
  </si>
  <si>
    <t xml:space="preserve">المجموع </t>
  </si>
  <si>
    <t xml:space="preserve">الوزن </t>
  </si>
  <si>
    <t>حدد نوع الصناعة أو المنتج</t>
  </si>
  <si>
    <t>حدد الفئة المستهدفه لكل صناعة أو منتج</t>
  </si>
  <si>
    <t xml:space="preserve">هنا اكتب المجال </t>
  </si>
  <si>
    <t>نمو السوق</t>
  </si>
  <si>
    <t>عدد المنافسين في السوق</t>
  </si>
  <si>
    <t>كلما زاد عدد المنافسين ، كل ما زادت صعوبة المنافسة.</t>
  </si>
  <si>
    <t>نمو الصناعة في  السوق</t>
  </si>
  <si>
    <t xml:space="preserve">كل زاد الطلب في السوق ، كلما زاد نمو السوق </t>
  </si>
  <si>
    <t>رأس المال للبدء</t>
  </si>
  <si>
    <t xml:space="preserve">كل ما زادت تكلفة الأصول الثابتة كل زاد صعوبة دخول منافس جدد </t>
  </si>
  <si>
    <t>تميز المنتجات المطروحة في السوق</t>
  </si>
  <si>
    <t xml:space="preserve">كل ما زاد تميز المنتجات المطروحة كل ما ازدادت صعوبة المنافسة </t>
  </si>
  <si>
    <t>معوقات الخروج</t>
  </si>
  <si>
    <t>كل ما كانت معوقات الخروج من السوق قليلة؛ كل ما زاد دخول الكثير من  المنافسين الجدد</t>
  </si>
  <si>
    <t>معوقات دخول السوق</t>
  </si>
  <si>
    <t>اقتصاديات الحجم الكبير(إنتاج كبير)</t>
  </si>
  <si>
    <t xml:space="preserve">كلما كان هناك منافسين ينتجون بكميات كبيرة ، كلما زادت صعوبة دخول منافسين جدد </t>
  </si>
  <si>
    <t>هوية المنتج(علامات تجارية قويه في السوق)</t>
  </si>
  <si>
    <t xml:space="preserve">كلما كان هناك علامات تجارية قويه ، كلما زادت صعوبة دخول منافسين جدد </t>
  </si>
  <si>
    <t>السيطرة على عناصر التوزيع (قنوات الوصول للعملاء)</t>
  </si>
  <si>
    <r>
      <rPr>
        <rFont val="Arial"/>
        <b/>
        <color rgb="FF000000"/>
        <sz val="11.0"/>
      </rPr>
      <t>السيطرة على عناصر التوزيع‏</t>
    </r>
    <r>
      <rPr>
        <rFont val="Calibri"/>
        <b/>
        <color rgb="FF000000"/>
        <sz val="11.0"/>
      </rPr>
      <t xml:space="preserve">: </t>
    </r>
    <r>
      <rPr>
        <rFont val="Arial"/>
        <b/>
        <color rgb="FF000000"/>
        <sz val="11.0"/>
      </rPr>
      <t>كل ما كان هناك سيطرة على قنوات الوصول العملاء ، كلما زادت صعوبة منافسين جدد</t>
    </r>
  </si>
  <si>
    <t>تكاليف التحول لمجال آخر</t>
  </si>
  <si>
    <t xml:space="preserve">كلما كان تكاليف التحول من مجال لآخر صعب ‏، كل ما زادت صعوبة دخول منافسين جدد </t>
  </si>
  <si>
    <t>السياسات الحكومية</t>
  </si>
  <si>
    <r>
      <rPr>
        <rFont val="Arial"/>
        <b/>
        <color rgb="FF000000"/>
        <sz val="11.0"/>
      </rPr>
      <t>كلما كان</t>
    </r>
    <r>
      <rPr>
        <rFont val="Calibri"/>
        <b/>
        <color rgb="FF000000"/>
        <sz val="11.0"/>
      </rPr>
      <t xml:space="preserve"> </t>
    </r>
    <r>
      <rPr>
        <rFont val="Arial"/>
        <b/>
        <color rgb="FF000000"/>
        <sz val="11.0"/>
      </rPr>
      <t>هناك</t>
    </r>
    <r>
      <rPr>
        <rFont val="Calibri"/>
        <b/>
        <color rgb="FF000000"/>
        <sz val="11.0"/>
      </rPr>
      <t xml:space="preserve"> </t>
    </r>
    <r>
      <rPr>
        <rFont val="Arial"/>
        <b/>
        <color rgb="FF000000"/>
        <sz val="11.0"/>
      </rPr>
      <t>سياسات حكومية تمنع دخول منافسين جدد كل ما كان المشروع لصالحنا</t>
    </r>
  </si>
  <si>
    <t>المنتج البديل</t>
  </si>
  <si>
    <t xml:space="preserve">توفر منتجات بديلة في السوق </t>
  </si>
  <si>
    <t>كلما توفرت منتجات بديله كلما زادت صعوبة المنافسة</t>
  </si>
  <si>
    <t>جودة المنتجات البديلة</t>
  </si>
  <si>
    <t xml:space="preserve">كلما زادت جودة المنتجات البديلة كلما زادت صعوبة المنافسة </t>
  </si>
  <si>
    <t>التشابهة الوظيفي بين البدائل</t>
  </si>
  <si>
    <t xml:space="preserve">كلما زاد التشابه الوظيفي زيادة صعوبة المنافسة </t>
  </si>
  <si>
    <t>اسعار المنتجات البديلة</t>
  </si>
  <si>
    <t xml:space="preserve">كل ما كانت أسعار البدائل أقل كلما ازدادت صعوبة المنافسة </t>
  </si>
  <si>
    <t>الصور الذهنية للمنتجات البديلة</t>
  </si>
  <si>
    <t xml:space="preserve">كل ما كانت المنتجات البديلة راسخة في ذهن العميل كل ما زادت صعوبة المنافسة </t>
  </si>
  <si>
    <t>القوة التفاوضية للمزودين</t>
  </si>
  <si>
    <t>التعاون بين الموردين</t>
  </si>
  <si>
    <t>كلما زاد التعاون بين الموردين ، كلما زادت القوة التفاوضية للموردين.</t>
  </si>
  <si>
    <t>عدد المشترين</t>
  </si>
  <si>
    <t>كلما زاد عدد المشترين ، كلما زادت القوة التفاوضية للموردين.  </t>
  </si>
  <si>
    <t>تكاليف التحول لبيع مشترين جدد</t>
  </si>
  <si>
    <t>كلما قلت تكاليف الموردين لبيع مشترين آخرين ، كلما زادت القوة التفاوضية للموردين</t>
  </si>
  <si>
    <t>ايجاد مواد أولية بدلية</t>
  </si>
  <si>
    <t>كل ما زادت صعوبة إيجاد مواد أوليه بديلة للإنتاج ، كلما زادت القوة التفاوضية للموردين</t>
  </si>
  <si>
    <t>الوصول للعميل النهائي مباشرة</t>
  </si>
  <si>
    <t>كلما كان لدى الموردين القدرة على الوصول
 العميل النهائي ، كلما زادت القوة التفاوضية للموردين</t>
  </si>
  <si>
    <t>القوة التفاوضية للمشترين</t>
  </si>
  <si>
    <t>التعاون بين المشترين</t>
  </si>
  <si>
    <t>كلما زاد التعاون بين المشترين ، كلما زادت القوة التفاوضية للمشترين</t>
  </si>
  <si>
    <t>عدد المزودين</t>
  </si>
  <si>
    <t>كلما زاد عدد الموردين ، كلما زادت القوة التفاوضية للمشترين</t>
  </si>
  <si>
    <t>تكاليف التحول لمنتج آخر</t>
  </si>
  <si>
    <t xml:space="preserve">كل ما كان للمشترين القدرة على التحول إلى منافس آخر دون تكلفة عالية، كلما زادت القوة التفاوضية للمشترين </t>
  </si>
  <si>
    <t>توفر المنتجات البديلة</t>
  </si>
  <si>
    <t xml:space="preserve">كلما توفرت منتجات بديله للمشترين ، كلما زادت القوة التفاوضية للمشترين </t>
  </si>
  <si>
    <t>القدرة على الإنتاج الذاتي</t>
  </si>
  <si>
    <t>كلما كان لدى المشترين القدره على إنتاج المنتج و الإستغناء عنك ،
كلما زادت القوة التفاوضية للمشترين</t>
  </si>
  <si>
    <t>كيفية التقييم</t>
  </si>
  <si>
    <t>ليس في صالحنا ابدا</t>
  </si>
  <si>
    <t>ليس في صالحنا</t>
  </si>
  <si>
    <t>يوجد تحدي نوع ما</t>
  </si>
  <si>
    <t xml:space="preserve">في صالحنا </t>
  </si>
  <si>
    <t>في صالحنا تماماً</t>
  </si>
  <si>
    <t xml:space="preserve">تحليل النتائج </t>
  </si>
  <si>
    <t>125-100</t>
  </si>
  <si>
    <t xml:space="preserve">سوق مغري جداً ...لا تتأخر </t>
  </si>
  <si>
    <t>100-76</t>
  </si>
  <si>
    <t xml:space="preserve">سوق يستحق الدراسة والتجربة </t>
  </si>
  <si>
    <t>75-51</t>
  </si>
  <si>
    <t xml:space="preserve">سوق جيد ولكنه مليئ بالتحديات </t>
  </si>
  <si>
    <t>50-0</t>
  </si>
  <si>
    <t>هذا فخ لا تدخله ....سوق غير مغري</t>
  </si>
  <si>
    <t>تحليل المنافسين</t>
  </si>
  <si>
    <t>رقم المنافس</t>
  </si>
  <si>
    <t>اسم المنافس</t>
  </si>
  <si>
    <t>الموقع الالكتروني</t>
  </si>
  <si>
    <t>المميزات</t>
  </si>
  <si>
    <t>العيوب</t>
  </si>
  <si>
    <t>بماذا سوف أتميز عنه
(الميزة التنافسية)</t>
  </si>
  <si>
    <t>المنافس 1</t>
  </si>
  <si>
    <t>المنافس 2</t>
  </si>
  <si>
    <t>المنافس 3</t>
  </si>
  <si>
    <t>المنافس 4</t>
  </si>
  <si>
    <t>المنافس 5</t>
  </si>
  <si>
    <t>المنافس 6</t>
  </si>
  <si>
    <t>المنافس 7</t>
  </si>
  <si>
    <t>المنافس 8</t>
  </si>
  <si>
    <t>العميل المثالي / الشرائح</t>
  </si>
  <si>
    <t>المعايير</t>
  </si>
  <si>
    <t>الفئة العمرية</t>
  </si>
  <si>
    <t>الجنس</t>
  </si>
  <si>
    <t>النشاط الوظيفي</t>
  </si>
  <si>
    <t>التحصيل العلمي</t>
  </si>
  <si>
    <t>متوسط الدخل</t>
  </si>
  <si>
    <t>النشاط الشرائي</t>
  </si>
  <si>
    <t>اللغة</t>
  </si>
  <si>
    <t>الاهتمامات الرئيسة</t>
  </si>
  <si>
    <t>الاهتمامات الثانوية</t>
  </si>
  <si>
    <t>الموقع الجغرافي</t>
  </si>
  <si>
    <t>النشاط الرقمي</t>
  </si>
  <si>
    <t>صناعة القرار</t>
  </si>
  <si>
    <t>المشكلات</t>
  </si>
  <si>
    <t>الاحتياجات</t>
  </si>
  <si>
    <t>الشريحة 1 Persona1</t>
  </si>
  <si>
    <t>الشريحة 2 Persona2</t>
  </si>
  <si>
    <t>الشريحة 3 Persona3</t>
  </si>
  <si>
    <t>الشريحة 4 Persona4</t>
  </si>
  <si>
    <t>قناة الوصول للجمهور</t>
  </si>
  <si>
    <t>Instagram</t>
  </si>
  <si>
    <t>Facebook</t>
  </si>
  <si>
    <t>YouTube</t>
  </si>
  <si>
    <t>Twitter</t>
  </si>
  <si>
    <t>Snapchat</t>
  </si>
  <si>
    <t>Google</t>
  </si>
  <si>
    <t>TickTok</t>
  </si>
  <si>
    <t>المجموع</t>
  </si>
  <si>
    <t>الجمهور المستهدف</t>
  </si>
  <si>
    <t>التكلفة المباشرة للمنتجات</t>
  </si>
  <si>
    <t>تكاليف غير مباشرة</t>
  </si>
  <si>
    <t>مصاريف تشغيل شهرية</t>
  </si>
  <si>
    <t>تكاليف التسويق المتوقعة</t>
  </si>
  <si>
    <t>تكلفة شحن الطلب الواحد</t>
  </si>
  <si>
    <t>فاتورة 1</t>
  </si>
  <si>
    <t>الشحن</t>
  </si>
  <si>
    <t>رواتب</t>
  </si>
  <si>
    <t>فاتورة 2</t>
  </si>
  <si>
    <t>الفحص</t>
  </si>
  <si>
    <t>اشتراكات</t>
  </si>
  <si>
    <t>نسبة الربح المطلوبة</t>
  </si>
  <si>
    <t>هامش الخصومات</t>
  </si>
  <si>
    <t>فاتورة 3</t>
  </si>
  <si>
    <t>تأمين</t>
  </si>
  <si>
    <t>إهلاك</t>
  </si>
  <si>
    <t>تغليف وبراند</t>
  </si>
  <si>
    <t>نت</t>
  </si>
  <si>
    <t>عدد الأشهر المتوقع لبيع البضاعة</t>
  </si>
  <si>
    <t>كهرباء</t>
  </si>
  <si>
    <t>اجمالي مصاريف شهرية</t>
  </si>
  <si>
    <t>نسبة المصاريف الشهرية</t>
  </si>
  <si>
    <t>نسبة التكاليف الغير مباشرة</t>
  </si>
  <si>
    <t>مجموع</t>
  </si>
  <si>
    <t>اسم المنتج</t>
  </si>
  <si>
    <t>سعر الشراء</t>
  </si>
  <si>
    <t>التكلفة الفعلية</t>
  </si>
  <si>
    <t>تكلفة التسويق</t>
  </si>
  <si>
    <t>تكلفة التوصيل</t>
  </si>
  <si>
    <t>سعر البيع النهائي</t>
  </si>
  <si>
    <t>سعر البيع النهائي مع هامش الخصومات</t>
  </si>
  <si>
    <t>أقل ربح متوقع</t>
  </si>
  <si>
    <t>منتج 1</t>
  </si>
  <si>
    <t>منتج 2</t>
  </si>
  <si>
    <t>منتج 3</t>
  </si>
  <si>
    <t>منتج 4</t>
  </si>
  <si>
    <t>منتج 5</t>
  </si>
  <si>
    <t>منتج 6</t>
  </si>
  <si>
    <t>منتج 7</t>
  </si>
  <si>
    <t>منتج 8</t>
  </si>
  <si>
    <t>منتج 9</t>
  </si>
  <si>
    <t>منتج 10</t>
  </si>
  <si>
    <t>منتج 11</t>
  </si>
  <si>
    <t>منتج 12</t>
  </si>
  <si>
    <t>منتج 13</t>
  </si>
  <si>
    <t>منتج 14</t>
  </si>
  <si>
    <t>منتج 15</t>
  </si>
  <si>
    <t>منتج 16</t>
  </si>
  <si>
    <t>منتج 17</t>
  </si>
  <si>
    <t>منتج 18</t>
  </si>
  <si>
    <t>منتج 19</t>
  </si>
  <si>
    <t>منتج 20</t>
  </si>
  <si>
    <t>منتج 21</t>
  </si>
  <si>
    <t>منتج 22</t>
  </si>
  <si>
    <t>منتج 23</t>
  </si>
  <si>
    <t>منتج 24</t>
  </si>
  <si>
    <t>منتج 25</t>
  </si>
  <si>
    <t>منتج 26</t>
  </si>
  <si>
    <t>منتج 27</t>
  </si>
  <si>
    <t>منتج 28</t>
  </si>
  <si>
    <t>منتج 29</t>
  </si>
  <si>
    <t>منتج 30</t>
  </si>
  <si>
    <t>منتج 31</t>
  </si>
  <si>
    <t>منتج 32</t>
  </si>
  <si>
    <t>منتج 33</t>
  </si>
  <si>
    <t>سعر المبيع</t>
  </si>
  <si>
    <t>سعر المنافس 1</t>
  </si>
  <si>
    <t>سعر المنافس 2</t>
  </si>
  <si>
    <t>سعر المنافس 3</t>
  </si>
  <si>
    <t>سعر المنافس 4</t>
  </si>
  <si>
    <t>متوسط أسعار المنافسين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</si>
</sst>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29">
    <font>
      <sz val="11.0"/>
      <color theme="1"/>
      <name val="Calibri"/>
      <scheme val="minor"/>
    </font>
    <font>
      <sz val="14.0"/>
      <color theme="1"/>
      <name val="Calibri"/>
    </font>
    <font>
      <sz val="14.0"/>
      <color theme="0"/>
      <name val="Calibri"/>
    </font>
    <font>
      <b/>
      <sz val="14.0"/>
      <color theme="0"/>
      <name val="Calibri"/>
    </font>
    <font>
      <sz val="14.0"/>
      <color theme="1"/>
      <name val="Arial"/>
    </font>
    <font>
      <b/>
      <sz val="18.0"/>
      <color theme="1"/>
      <name val="Calibri"/>
    </font>
    <font>
      <b/>
      <sz val="14.0"/>
      <color theme="1"/>
      <name val="Calibri"/>
    </font>
    <font>
      <b/>
      <sz val="14.0"/>
      <color rgb="FFFF0000"/>
      <name val="Calibri"/>
    </font>
    <font>
      <sz val="14.0"/>
      <color rgb="FFFF0000"/>
      <name val="Calibri"/>
    </font>
    <font>
      <sz val="14.0"/>
      <color rgb="FFFF0000"/>
      <name val="Arial"/>
    </font>
    <font>
      <sz val="11.0"/>
      <color theme="1"/>
      <name val="Calibri"/>
    </font>
    <font/>
    <font>
      <b/>
      <sz val="16.0"/>
      <color theme="1"/>
      <name val="Calibri"/>
    </font>
    <font>
      <b/>
      <sz val="20.0"/>
      <color theme="1"/>
      <name val="Calibri"/>
    </font>
    <font>
      <b/>
      <sz val="12.0"/>
      <color rgb="FF000000"/>
      <name val="Arial"/>
    </font>
    <font>
      <b/>
      <sz val="14.0"/>
      <color rgb="FF000000"/>
      <name val="Arial"/>
    </font>
    <font>
      <b/>
      <sz val="11.0"/>
      <color rgb="FF000000"/>
      <name val="Arial"/>
    </font>
    <font>
      <b/>
      <sz val="11.0"/>
      <color theme="1"/>
      <name val="Calibri"/>
    </font>
    <font>
      <b/>
      <sz val="15.0"/>
      <color theme="1"/>
      <name val="Arial"/>
    </font>
    <font>
      <sz val="15.0"/>
      <color theme="1"/>
      <name val="Arial"/>
    </font>
    <font>
      <sz val="10.0"/>
      <color rgb="FF000000"/>
      <name val="Arial"/>
    </font>
    <font>
      <sz val="15.0"/>
      <color rgb="FF000000"/>
      <name val="Calibri"/>
    </font>
    <font>
      <sz val="10.0"/>
      <color theme="1"/>
      <name val="Arial"/>
    </font>
    <font>
      <b/>
      <sz val="12.0"/>
      <color theme="1"/>
      <name val="Calibri"/>
    </font>
    <font>
      <b/>
      <sz val="12.0"/>
      <color theme="0"/>
      <name val="Calibri"/>
    </font>
    <font>
      <sz val="16.0"/>
      <color theme="0"/>
      <name val="Calibri"/>
    </font>
    <font>
      <sz val="16.0"/>
      <color theme="1"/>
      <name val="Calibri"/>
    </font>
    <font>
      <sz val="14.0"/>
      <color rgb="FF000000"/>
      <name val="Calibri"/>
    </font>
    <font>
      <sz val="14.0"/>
      <color rgb="FFFFFFFF"/>
      <name val="Calibri"/>
    </font>
  </fonts>
  <fills count="27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7"/>
        <bgColor theme="7"/>
      </patternFill>
    </fill>
    <fill>
      <patternFill patternType="solid">
        <fgColor rgb="FFA8D08D"/>
        <bgColor rgb="FFA8D08D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0066"/>
        <bgColor rgb="FFFF0066"/>
      </patternFill>
    </fill>
    <fill>
      <patternFill patternType="solid">
        <fgColor rgb="FF0033CC"/>
        <bgColor rgb="FF0033CC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theme="8"/>
        <bgColor theme="8"/>
      </patternFill>
    </fill>
    <fill>
      <patternFill patternType="solid">
        <fgColor rgb="FF3F3F3F"/>
        <bgColor rgb="FF3F3F3F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B4C6E7"/>
        <bgColor rgb="FFB4C6E7"/>
      </patternFill>
    </fill>
    <fill>
      <patternFill patternType="solid">
        <fgColor rgb="FFFBE4D5"/>
        <bgColor rgb="FFFBE4D5"/>
      </patternFill>
    </fill>
    <fill>
      <patternFill patternType="solid">
        <fgColor rgb="FFC8C8C8"/>
        <bgColor rgb="FFC8C8C8"/>
      </patternFill>
    </fill>
    <fill>
      <patternFill patternType="solid">
        <fgColor rgb="FFA5A5A5"/>
        <bgColor rgb="FFA5A5A5"/>
      </patternFill>
    </fill>
    <fill>
      <patternFill patternType="solid">
        <fgColor rgb="FF171616"/>
        <bgColor rgb="FF171616"/>
      </patternFill>
    </fill>
    <fill>
      <patternFill patternType="solid">
        <fgColor rgb="FFFFD965"/>
        <bgColor rgb="FFFFD965"/>
      </patternFill>
    </fill>
    <fill>
      <patternFill patternType="solid">
        <fgColor rgb="FF0070C0"/>
        <bgColor rgb="FF0070C0"/>
      </patternFill>
    </fill>
  </fills>
  <borders count="20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theme="1"/>
      </top>
      <bottom style="thin">
        <color theme="1"/>
      </bottom>
    </border>
    <border>
      <left/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/>
    </border>
    <border>
      <left/>
      <right/>
      <top style="thin">
        <color theme="1"/>
      </top>
      <bottom/>
    </border>
    <border>
      <left/>
      <right style="thin">
        <color theme="1"/>
      </right>
      <top style="thin">
        <color theme="1"/>
      </top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right style="thin">
        <color theme="1"/>
      </right>
    </border>
    <border>
      <bottom style="thin">
        <color theme="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2" fontId="2" numFmtId="0" xfId="0" applyAlignment="1" applyBorder="1" applyFill="1" applyFont="1">
      <alignment horizontal="center" readingOrder="0" vertical="center"/>
    </xf>
    <xf borderId="1" fillId="2" fontId="2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3" fontId="4" numFmtId="0" xfId="0" applyAlignment="1" applyBorder="1" applyFill="1" applyFont="1">
      <alignment horizontal="center" vertical="center"/>
    </xf>
    <xf borderId="1" fillId="3" fontId="5" numFmtId="0" xfId="0" applyAlignment="1" applyBorder="1" applyFont="1">
      <alignment horizontal="center" vertical="center"/>
    </xf>
    <xf borderId="1" fillId="4" fontId="6" numFmtId="0" xfId="0" applyAlignment="1" applyBorder="1" applyFill="1" applyFont="1">
      <alignment horizontal="center" vertical="center"/>
    </xf>
    <xf borderId="1" fillId="5" fontId="3" numFmtId="0" xfId="0" applyAlignment="1" applyBorder="1" applyFill="1" applyFont="1">
      <alignment horizontal="center" vertical="center"/>
    </xf>
    <xf borderId="1" fillId="4" fontId="7" numFmtId="0" xfId="0" applyAlignment="1" applyBorder="1" applyFont="1">
      <alignment horizontal="center" vertical="center"/>
    </xf>
    <xf borderId="1" fillId="4" fontId="8" numFmtId="0" xfId="0" applyAlignment="1" applyBorder="1" applyFont="1">
      <alignment horizontal="center" vertical="center"/>
    </xf>
    <xf borderId="1" fillId="4" fontId="9" numFmtId="0" xfId="0" applyAlignment="1" applyBorder="1" applyFont="1">
      <alignment horizontal="center" readingOrder="2" vertical="center"/>
    </xf>
    <xf borderId="2" fillId="0" fontId="10" numFmtId="0" xfId="0" applyBorder="1" applyFont="1"/>
    <xf borderId="3" fillId="2" fontId="2" numFmtId="0" xfId="0" applyAlignment="1" applyBorder="1" applyFont="1">
      <alignment horizontal="center" readingOrder="0" vertical="center"/>
    </xf>
    <xf borderId="4" fillId="0" fontId="11" numFmtId="0" xfId="0" applyBorder="1" applyFont="1"/>
    <xf borderId="5" fillId="0" fontId="11" numFmtId="0" xfId="0" applyBorder="1" applyFont="1"/>
    <xf borderId="2" fillId="6" fontId="8" numFmtId="0" xfId="0" applyAlignment="1" applyBorder="1" applyFill="1" applyFont="1">
      <alignment vertical="center"/>
    </xf>
    <xf borderId="0" fillId="0" fontId="10" numFmtId="0" xfId="0" applyFont="1"/>
    <xf borderId="3" fillId="7" fontId="2" numFmtId="0" xfId="0" applyAlignment="1" applyBorder="1" applyFill="1" applyFont="1">
      <alignment horizontal="center" readingOrder="0" vertical="center"/>
    </xf>
    <xf borderId="3" fillId="0" fontId="12" numFmtId="0" xfId="0" applyAlignment="1" applyBorder="1" applyFont="1">
      <alignment horizontal="center" readingOrder="0" vertical="center"/>
    </xf>
    <xf borderId="2" fillId="0" fontId="12" numFmtId="0" xfId="0" applyAlignment="1" applyBorder="1" applyFont="1">
      <alignment vertical="center"/>
    </xf>
    <xf borderId="2" fillId="0" fontId="13" numFmtId="0" xfId="0" applyAlignment="1" applyBorder="1" applyFont="1">
      <alignment vertical="center"/>
    </xf>
    <xf borderId="6" fillId="8" fontId="6" numFmtId="0" xfId="0" applyAlignment="1" applyBorder="1" applyFill="1" applyFont="1">
      <alignment horizontal="center" readingOrder="0" vertical="center"/>
    </xf>
    <xf borderId="2" fillId="0" fontId="10" numFmtId="0" xfId="0" applyAlignment="1" applyBorder="1" applyFont="1">
      <alignment horizontal="center" readingOrder="0" vertical="center"/>
    </xf>
    <xf borderId="2" fillId="0" fontId="10" numFmtId="0" xfId="0" applyAlignment="1" applyBorder="1" applyFont="1">
      <alignment horizontal="center" vertical="center"/>
    </xf>
    <xf borderId="0" fillId="0" fontId="14" numFmtId="0" xfId="0" applyAlignment="1" applyFont="1">
      <alignment horizontal="right" readingOrder="2" vertical="center"/>
    </xf>
    <xf borderId="7" fillId="0" fontId="11" numFmtId="0" xfId="0" applyBorder="1" applyFont="1"/>
    <xf borderId="0" fillId="0" fontId="15" numFmtId="0" xfId="0" applyAlignment="1" applyFont="1">
      <alignment horizontal="right" readingOrder="2" vertical="center"/>
    </xf>
    <xf borderId="0" fillId="0" fontId="16" numFmtId="0" xfId="0" applyAlignment="1" applyFont="1">
      <alignment horizontal="right" readingOrder="2" vertical="center"/>
    </xf>
    <xf borderId="8" fillId="0" fontId="11" numFmtId="0" xfId="0" applyBorder="1" applyFont="1"/>
    <xf borderId="0" fillId="0" fontId="16" numFmtId="0" xfId="0" applyAlignment="1" applyFont="1">
      <alignment readingOrder="0"/>
    </xf>
    <xf borderId="0" fillId="0" fontId="16" numFmtId="0" xfId="0" applyAlignment="1" applyFont="1">
      <alignment readingOrder="0" vertical="center"/>
    </xf>
    <xf borderId="0" fillId="0" fontId="14" numFmtId="0" xfId="0" applyAlignment="1" applyFont="1">
      <alignment readingOrder="0" vertical="center"/>
    </xf>
    <xf borderId="2" fillId="0" fontId="10" numFmtId="0" xfId="0" applyAlignment="1" applyBorder="1" applyFont="1">
      <alignment horizontal="center"/>
    </xf>
    <xf borderId="0" fillId="0" fontId="14" numFmtId="0" xfId="0" applyAlignment="1" applyFont="1">
      <alignment vertical="center"/>
    </xf>
    <xf borderId="2" fillId="0" fontId="17" numFmtId="0" xfId="0" applyAlignment="1" applyBorder="1" applyFont="1">
      <alignment horizontal="center" vertical="center"/>
    </xf>
    <xf borderId="3" fillId="8" fontId="12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center"/>
    </xf>
    <xf borderId="2" fillId="0" fontId="1" numFmtId="0" xfId="0" applyAlignment="1" applyBorder="1" applyFont="1">
      <alignment horizontal="center" readingOrder="0"/>
    </xf>
    <xf borderId="3" fillId="0" fontId="18" numFmtId="0" xfId="0" applyAlignment="1" applyBorder="1" applyFont="1">
      <alignment horizontal="center" readingOrder="2" vertical="center"/>
    </xf>
    <xf borderId="0" fillId="0" fontId="19" numFmtId="0" xfId="0" applyAlignment="1" applyFont="1">
      <alignment horizontal="center" vertical="center"/>
    </xf>
    <xf borderId="0" fillId="0" fontId="20" numFmtId="0" xfId="0" applyFont="1"/>
    <xf borderId="2" fillId="9" fontId="18" numFmtId="0" xfId="0" applyAlignment="1" applyBorder="1" applyFill="1" applyFont="1">
      <alignment horizontal="center" readingOrder="0" vertical="center"/>
    </xf>
    <xf borderId="2" fillId="0" fontId="19" numFmtId="0" xfId="0" applyAlignment="1" applyBorder="1" applyFont="1">
      <alignment horizontal="center" readingOrder="0" vertical="center"/>
    </xf>
    <xf borderId="2" fillId="0" fontId="19" numFmtId="0" xfId="0" applyAlignment="1" applyBorder="1" applyFont="1">
      <alignment horizontal="center" vertical="center"/>
    </xf>
    <xf borderId="2" fillId="10" fontId="21" numFmtId="0" xfId="0" applyAlignment="1" applyBorder="1" applyFill="1" applyFont="1">
      <alignment horizontal="center" readingOrder="0" shrinkToFit="0" vertical="center" wrapText="1"/>
    </xf>
    <xf borderId="2" fillId="0" fontId="22" numFmtId="0" xfId="0" applyBorder="1" applyFont="1"/>
    <xf borderId="9" fillId="10" fontId="21" numFmtId="0" xfId="0" applyAlignment="1" applyBorder="1" applyFont="1">
      <alignment horizontal="center" readingOrder="0" shrinkToFit="0" vertical="center" wrapText="1"/>
    </xf>
    <xf borderId="6" fillId="0" fontId="19" numFmtId="0" xfId="0" applyAlignment="1" applyBorder="1" applyFont="1">
      <alignment horizontal="center" vertical="center"/>
    </xf>
    <xf borderId="2" fillId="10" fontId="21" numFmtId="0" xfId="0" applyAlignment="1" applyBorder="1" applyFont="1">
      <alignment horizontal="center" shrinkToFit="0" vertical="center" wrapText="1"/>
    </xf>
    <xf borderId="10" fillId="11" fontId="23" numFmtId="0" xfId="0" applyAlignment="1" applyBorder="1" applyFill="1" applyFont="1">
      <alignment horizontal="center" readingOrder="0" vertical="center"/>
    </xf>
    <xf borderId="10" fillId="12" fontId="24" numFmtId="0" xfId="0" applyAlignment="1" applyBorder="1" applyFill="1" applyFont="1">
      <alignment horizontal="center" vertical="center"/>
    </xf>
    <xf borderId="10" fillId="13" fontId="24" numFmtId="0" xfId="0" applyAlignment="1" applyBorder="1" applyFill="1" applyFont="1">
      <alignment horizontal="center" vertical="center"/>
    </xf>
    <xf borderId="10" fillId="14" fontId="24" numFmtId="0" xfId="0" applyAlignment="1" applyBorder="1" applyFill="1" applyFont="1">
      <alignment horizontal="center" vertical="center"/>
    </xf>
    <xf borderId="10" fillId="15" fontId="24" numFmtId="0" xfId="0" applyAlignment="1" applyBorder="1" applyFill="1" applyFont="1">
      <alignment horizontal="center" vertical="center"/>
    </xf>
    <xf borderId="10" fillId="3" fontId="23" numFmtId="0" xfId="0" applyAlignment="1" applyBorder="1" applyFont="1">
      <alignment horizontal="center" vertical="center"/>
    </xf>
    <xf borderId="10" fillId="16" fontId="24" numFmtId="0" xfId="0" applyAlignment="1" applyBorder="1" applyFill="1" applyFont="1">
      <alignment horizontal="center" vertical="center"/>
    </xf>
    <xf borderId="11" fillId="17" fontId="24" numFmtId="0" xfId="0" applyAlignment="1" applyBorder="1" applyFill="1" applyFont="1">
      <alignment horizontal="center" vertical="center"/>
    </xf>
    <xf borderId="1" fillId="14" fontId="24" numFmtId="0" xfId="0" applyAlignment="1" applyBorder="1" applyFont="1">
      <alignment horizontal="center" readingOrder="0" vertical="center"/>
    </xf>
    <xf borderId="0" fillId="0" fontId="23" numFmtId="0" xfId="0" applyAlignment="1" applyFont="1">
      <alignment horizontal="center" vertical="center"/>
    </xf>
    <xf borderId="12" fillId="11" fontId="23" numFmtId="0" xfId="0" applyAlignment="1" applyBorder="1" applyFont="1">
      <alignment horizontal="center" readingOrder="0" vertical="center"/>
    </xf>
    <xf borderId="13" fillId="12" fontId="24" numFmtId="0" xfId="0" applyAlignment="1" applyBorder="1" applyFont="1">
      <alignment horizontal="center" vertical="center"/>
    </xf>
    <xf borderId="13" fillId="13" fontId="24" numFmtId="0" xfId="0" applyAlignment="1" applyBorder="1" applyFont="1">
      <alignment horizontal="center" vertical="center"/>
    </xf>
    <xf borderId="13" fillId="14" fontId="24" numFmtId="0" xfId="0" applyAlignment="1" applyBorder="1" applyFont="1">
      <alignment horizontal="center" vertical="center"/>
    </xf>
    <xf borderId="13" fillId="15" fontId="24" numFmtId="0" xfId="0" applyAlignment="1" applyBorder="1" applyFont="1">
      <alignment horizontal="center" vertical="center"/>
    </xf>
    <xf borderId="13" fillId="3" fontId="23" numFmtId="0" xfId="0" applyAlignment="1" applyBorder="1" applyFont="1">
      <alignment horizontal="center" vertical="center"/>
    </xf>
    <xf borderId="1" fillId="16" fontId="24" numFmtId="0" xfId="0" applyAlignment="1" applyBorder="1" applyFont="1">
      <alignment horizontal="center" vertical="center"/>
    </xf>
    <xf borderId="14" fillId="17" fontId="24" numFmtId="0" xfId="0" applyAlignment="1" applyBorder="1" applyFont="1">
      <alignment horizontal="center" vertical="center"/>
    </xf>
    <xf borderId="1" fillId="14" fontId="24" numFmtId="0" xfId="0" applyAlignment="1" applyBorder="1" applyFont="1">
      <alignment horizontal="center" vertical="center"/>
    </xf>
    <xf borderId="2" fillId="18" fontId="23" numFmtId="0" xfId="0" applyAlignment="1" applyBorder="1" applyFill="1" applyFont="1">
      <alignment vertical="center"/>
    </xf>
    <xf borderId="2" fillId="19" fontId="23" numFmtId="0" xfId="0" applyAlignment="1" applyBorder="1" applyFill="1" applyFont="1">
      <alignment horizontal="center" vertical="center"/>
    </xf>
    <xf borderId="2" fillId="20" fontId="23" numFmtId="0" xfId="0" applyAlignment="1" applyBorder="1" applyFill="1" applyFont="1">
      <alignment horizontal="center" vertical="center"/>
    </xf>
    <xf borderId="2" fillId="21" fontId="23" numFmtId="0" xfId="0" applyAlignment="1" applyBorder="1" applyFill="1" applyFont="1">
      <alignment horizontal="center" vertical="center"/>
    </xf>
    <xf borderId="2" fillId="18" fontId="23" numFmtId="0" xfId="0" applyAlignment="1" applyBorder="1" applyFont="1">
      <alignment horizontal="center" vertical="center"/>
    </xf>
    <xf borderId="2" fillId="22" fontId="23" numFmtId="0" xfId="0" applyAlignment="1" applyBorder="1" applyFill="1" applyFont="1">
      <alignment horizontal="center" vertical="center"/>
    </xf>
    <xf borderId="2" fillId="23" fontId="23" numFmtId="0" xfId="0" applyAlignment="1" applyBorder="1" applyFill="1" applyFont="1">
      <alignment horizontal="center" vertical="center"/>
    </xf>
    <xf borderId="3" fillId="24" fontId="25" numFmtId="0" xfId="0" applyAlignment="1" applyBorder="1" applyFill="1" applyFont="1">
      <alignment horizontal="center" readingOrder="0" vertical="center"/>
    </xf>
    <xf borderId="0" fillId="0" fontId="26" numFmtId="0" xfId="0" applyAlignment="1" applyFont="1">
      <alignment horizontal="center" vertical="center"/>
    </xf>
    <xf borderId="2" fillId="24" fontId="25" numFmtId="0" xfId="0" applyAlignment="1" applyBorder="1" applyFont="1">
      <alignment horizontal="center" readingOrder="0" vertical="center"/>
    </xf>
    <xf borderId="2" fillId="0" fontId="26" numFmtId="0" xfId="0" applyAlignment="1" applyBorder="1" applyFont="1">
      <alignment horizontal="center" readingOrder="0" vertical="center"/>
    </xf>
    <xf borderId="2" fillId="0" fontId="26" numFmtId="0" xfId="0" applyAlignment="1" applyBorder="1" applyFont="1">
      <alignment horizontal="center" vertical="center"/>
    </xf>
    <xf borderId="2" fillId="0" fontId="26" numFmtId="9" xfId="0" applyAlignment="1" applyBorder="1" applyFont="1" applyNumberFormat="1">
      <alignment horizontal="center" vertical="center"/>
    </xf>
    <xf borderId="2" fillId="25" fontId="26" numFmtId="0" xfId="0" applyAlignment="1" applyBorder="1" applyFill="1" applyFont="1">
      <alignment horizontal="center" vertical="center"/>
    </xf>
    <xf borderId="2" fillId="25" fontId="26" numFmtId="10" xfId="0" applyAlignment="1" applyBorder="1" applyFont="1" applyNumberFormat="1">
      <alignment horizontal="center" vertical="center"/>
    </xf>
    <xf borderId="15" fillId="24" fontId="25" numFmtId="0" xfId="0" applyAlignment="1" applyBorder="1" applyFont="1">
      <alignment horizontal="center" readingOrder="0" vertical="center"/>
    </xf>
    <xf borderId="16" fillId="24" fontId="25" numFmtId="0" xfId="0" applyAlignment="1" applyBorder="1" applyFont="1">
      <alignment horizontal="center" readingOrder="0" vertical="center"/>
    </xf>
    <xf borderId="17" fillId="6" fontId="26" numFmtId="0" xfId="0" applyAlignment="1" applyBorder="1" applyFont="1">
      <alignment horizontal="center" readingOrder="0" vertical="center"/>
    </xf>
    <xf borderId="17" fillId="6" fontId="26" numFmtId="0" xfId="0" applyAlignment="1" applyBorder="1" applyFont="1">
      <alignment horizontal="center" vertical="center"/>
    </xf>
    <xf borderId="1" fillId="25" fontId="26" numFmtId="164" xfId="0" applyAlignment="1" applyBorder="1" applyFont="1" applyNumberFormat="1">
      <alignment horizontal="center" vertical="center"/>
    </xf>
    <xf borderId="1" fillId="3" fontId="26" numFmtId="164" xfId="0" applyAlignment="1" applyBorder="1" applyFont="1" applyNumberFormat="1">
      <alignment horizontal="center" vertical="center"/>
    </xf>
    <xf borderId="1" fillId="6" fontId="26" numFmtId="0" xfId="0" applyAlignment="1" applyBorder="1" applyFont="1">
      <alignment horizontal="center" vertical="center"/>
    </xf>
    <xf borderId="18" fillId="0" fontId="26" numFmtId="0" xfId="0" applyAlignment="1" applyBorder="1" applyFont="1">
      <alignment horizontal="center" vertical="center"/>
    </xf>
    <xf borderId="16" fillId="2" fontId="2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/>
    </xf>
    <xf borderId="0" fillId="0" fontId="27" numFmtId="0" xfId="0" applyAlignment="1" applyFont="1">
      <alignment horizontal="center" readingOrder="0"/>
    </xf>
    <xf borderId="1" fillId="3" fontId="1" numFmtId="164" xfId="0" applyAlignment="1" applyBorder="1" applyFont="1" applyNumberFormat="1">
      <alignment horizontal="center"/>
    </xf>
    <xf borderId="0" fillId="0" fontId="27" numFmtId="0" xfId="0" applyAlignment="1" applyFont="1">
      <alignment horizontal="center"/>
    </xf>
    <xf borderId="1" fillId="26" fontId="28" numFmtId="0" xfId="0" applyAlignment="1" applyBorder="1" applyFill="1" applyFont="1">
      <alignment horizontal="center"/>
    </xf>
    <xf borderId="19" fillId="0" fontId="10" numFmtId="0" xfId="0" applyAlignment="1" applyBorder="1" applyFont="1">
      <alignment horizontal="center"/>
    </xf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A5A5A5"/>
          <bgColor rgb="FFA5A5A5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2">
    <tableStyle count="3" pivot="0" name="نموذج المنتجات الرابحة-style">
      <tableStyleElement dxfId="1" type="headerRow"/>
      <tableStyleElement dxfId="2" type="firstRowStripe"/>
      <tableStyleElement dxfId="3" type="secondRowStripe"/>
    </tableStyle>
    <tableStyle count="3" pivot="0" name="التسعير الخطوة 2-style">
      <tableStyleElement dxfId="4" type="headerRow"/>
      <tableStyleElement dxfId="5" type="firstRowStripe"/>
      <tableStyleElement dxfId="6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F49" displayName="Table_1" id="1">
  <tableColumns count="6">
    <tableColumn name="اسم السوق" id="1"/>
    <tableColumn name="رواج السوق" id="2"/>
    <tableColumn name="يتوافق مع اهتمامتي" id="3"/>
    <tableColumn name="يتوافق مع خبراتي" id="4"/>
    <tableColumn name="يتوافق مع علاقاتي" id="5"/>
    <tableColumn name="المجموع " id="6"/>
  </tableColumns>
  <tableStyleInfo name="نموذج المنتجات الرابحة-style" showColumnStripes="0" showFirstColumn="1" showLastColumn="1" showRowStripes="1"/>
</table>
</file>

<file path=xl/tables/table2.xml><?xml version="1.0" encoding="utf-8"?>
<table xmlns="http://schemas.openxmlformats.org/spreadsheetml/2006/main" ref="A1:H34" displayName="Table_2" id="2">
  <tableColumns count="8">
    <tableColumn name="اسم المنتج" id="1"/>
    <tableColumn name="سعر الشراء" id="2"/>
    <tableColumn name="التكلفة الفعلية" id="3"/>
    <tableColumn name="تكلفة التسويق" id="4"/>
    <tableColumn name="تكلفة التوصيل" id="5"/>
    <tableColumn name="سعر البيع النهائي" id="6"/>
    <tableColumn name="سعر البيع النهائي مع هامش الخصومات" id="7"/>
    <tableColumn name="أقل ربح متوقع" id="8"/>
  </tableColumns>
  <tableStyleInfo name="التسعير الخطوة 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2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55.43"/>
    <col customWidth="1" min="2" max="2" width="23.29"/>
    <col customWidth="1" min="3" max="3" width="24.14"/>
    <col customWidth="1" min="4" max="4" width="25.57"/>
    <col customWidth="1" min="5" max="5" width="15.57"/>
    <col customWidth="1" min="6" max="6" width="17.43"/>
    <col customWidth="1" min="7" max="26" width="27.14"/>
  </cols>
  <sheetData>
    <row r="1" ht="57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 t="s">
        <v>6</v>
      </c>
      <c r="B2" s="4">
        <v>50.0</v>
      </c>
      <c r="C2" s="5">
        <v>30.0</v>
      </c>
      <c r="D2" s="5">
        <v>10.0</v>
      </c>
      <c r="E2" s="5">
        <v>10.0</v>
      </c>
      <c r="F2" s="5">
        <f t="shared" ref="F2:F49" si="1">SUM(B2:E2)</f>
        <v>100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9.75" customHeight="1">
      <c r="A3" s="7"/>
      <c r="B3" s="8"/>
      <c r="C3" s="9"/>
      <c r="D3" s="9"/>
      <c r="E3" s="9"/>
      <c r="F3" s="10">
        <f t="shared" si="1"/>
        <v>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6.0" customHeight="1">
      <c r="A4" s="7"/>
      <c r="B4" s="8"/>
      <c r="C4" s="9"/>
      <c r="D4" s="9"/>
      <c r="E4" s="9"/>
      <c r="F4" s="10">
        <f t="shared" si="1"/>
        <v>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6.0" customHeight="1">
      <c r="A5" s="7"/>
      <c r="B5" s="8"/>
      <c r="C5" s="11"/>
      <c r="D5" s="11"/>
      <c r="E5" s="11"/>
      <c r="F5" s="10">
        <f t="shared" si="1"/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5.25" customHeight="1">
      <c r="A6" s="7"/>
      <c r="B6" s="8"/>
      <c r="C6" s="11"/>
      <c r="D6" s="11"/>
      <c r="E6" s="11"/>
      <c r="F6" s="10">
        <f t="shared" si="1"/>
        <v>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6.0" customHeight="1">
      <c r="A7" s="7"/>
      <c r="B7" s="8"/>
      <c r="C7" s="11"/>
      <c r="D7" s="11"/>
      <c r="E7" s="11"/>
      <c r="F7" s="10">
        <f t="shared" si="1"/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34.5" customHeight="1">
      <c r="A8" s="7"/>
      <c r="B8" s="7"/>
      <c r="C8" s="11"/>
      <c r="D8" s="11"/>
      <c r="E8" s="11"/>
      <c r="F8" s="10">
        <f t="shared" si="1"/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1.5" customHeight="1">
      <c r="A9" s="7"/>
      <c r="B9" s="7"/>
      <c r="C9" s="11"/>
      <c r="D9" s="11"/>
      <c r="E9" s="11"/>
      <c r="F9" s="10">
        <f t="shared" si="1"/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9.25" customHeight="1">
      <c r="A10" s="7"/>
      <c r="B10" s="7"/>
      <c r="C10" s="11"/>
      <c r="D10" s="11"/>
      <c r="E10" s="11"/>
      <c r="F10" s="10">
        <f t="shared" si="1"/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0.75" customHeight="1">
      <c r="A11" s="7"/>
      <c r="B11" s="7"/>
      <c r="C11" s="11"/>
      <c r="D11" s="11"/>
      <c r="E11" s="11"/>
      <c r="F11" s="10">
        <f t="shared" si="1"/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3.25" customHeight="1">
      <c r="A12" s="7"/>
      <c r="B12" s="7"/>
      <c r="C12" s="11"/>
      <c r="D12" s="11"/>
      <c r="E12" s="11"/>
      <c r="F12" s="10">
        <f t="shared" si="1"/>
        <v>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3.25" customHeight="1">
      <c r="A13" s="7"/>
      <c r="B13" s="7"/>
      <c r="C13" s="11"/>
      <c r="D13" s="11"/>
      <c r="E13" s="11"/>
      <c r="F13" s="10">
        <f t="shared" si="1"/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3.25" customHeight="1">
      <c r="A14" s="7"/>
      <c r="B14" s="7"/>
      <c r="C14" s="11"/>
      <c r="D14" s="11"/>
      <c r="E14" s="11"/>
      <c r="F14" s="10">
        <f t="shared" si="1"/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3.25" customHeight="1">
      <c r="A15" s="7"/>
      <c r="B15" s="7"/>
      <c r="C15" s="11"/>
      <c r="D15" s="11"/>
      <c r="E15" s="11"/>
      <c r="F15" s="10">
        <f t="shared" si="1"/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3.25" customHeight="1">
      <c r="A16" s="7"/>
      <c r="B16" s="7"/>
      <c r="C16" s="11"/>
      <c r="D16" s="11"/>
      <c r="E16" s="11"/>
      <c r="F16" s="10">
        <f t="shared" si="1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3.25" customHeight="1">
      <c r="A17" s="7"/>
      <c r="B17" s="7"/>
      <c r="C17" s="11"/>
      <c r="D17" s="11"/>
      <c r="E17" s="11"/>
      <c r="F17" s="10">
        <f t="shared" si="1"/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3.25" customHeight="1">
      <c r="A18" s="7"/>
      <c r="B18" s="7">
        <v>12.0</v>
      </c>
      <c r="C18" s="11"/>
      <c r="D18" s="11"/>
      <c r="E18" s="11"/>
      <c r="F18" s="10">
        <f t="shared" si="1"/>
        <v>12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3.25" customHeight="1">
      <c r="A19" s="7"/>
      <c r="B19" s="7"/>
      <c r="C19" s="12"/>
      <c r="D19" s="12"/>
      <c r="E19" s="12"/>
      <c r="F19" s="10">
        <f t="shared" si="1"/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3.25" customHeight="1">
      <c r="A20" s="7"/>
      <c r="B20" s="7"/>
      <c r="C20" s="11"/>
      <c r="D20" s="11"/>
      <c r="E20" s="11"/>
      <c r="F20" s="10">
        <f t="shared" si="1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3.25" customHeight="1">
      <c r="A21" s="7"/>
      <c r="B21" s="7"/>
      <c r="C21" s="13"/>
      <c r="D21" s="13"/>
      <c r="E21" s="13"/>
      <c r="F21" s="10">
        <f t="shared" si="1"/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3.25" customHeight="1">
      <c r="A22" s="7"/>
      <c r="B22" s="7"/>
      <c r="C22" s="11"/>
      <c r="D22" s="11"/>
      <c r="E22" s="11"/>
      <c r="F22" s="10">
        <f t="shared" si="1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3.25" customHeight="1">
      <c r="A23" s="7"/>
      <c r="B23" s="7"/>
      <c r="C23" s="11"/>
      <c r="D23" s="11"/>
      <c r="E23" s="11"/>
      <c r="F23" s="10">
        <f t="shared" si="1"/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3.25" customHeight="1">
      <c r="A24" s="7"/>
      <c r="B24" s="7"/>
      <c r="C24" s="11"/>
      <c r="D24" s="11"/>
      <c r="E24" s="11"/>
      <c r="F24" s="10">
        <f t="shared" si="1"/>
        <v>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3.25" customHeight="1">
      <c r="A25" s="7"/>
      <c r="B25" s="7"/>
      <c r="C25" s="11"/>
      <c r="D25" s="11"/>
      <c r="E25" s="11"/>
      <c r="F25" s="10">
        <f t="shared" si="1"/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3.25" customHeight="1">
      <c r="A26" s="7"/>
      <c r="B26" s="7"/>
      <c r="C26" s="11"/>
      <c r="D26" s="11"/>
      <c r="E26" s="11"/>
      <c r="F26" s="10">
        <f t="shared" si="1"/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3.25" customHeight="1">
      <c r="A27" s="7"/>
      <c r="B27" s="7"/>
      <c r="C27" s="11"/>
      <c r="D27" s="11"/>
      <c r="E27" s="11"/>
      <c r="F27" s="10">
        <f t="shared" si="1"/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3.25" customHeight="1">
      <c r="A28" s="7"/>
      <c r="B28" s="7"/>
      <c r="C28" s="11"/>
      <c r="D28" s="11"/>
      <c r="E28" s="11"/>
      <c r="F28" s="10">
        <f t="shared" si="1"/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3.25" customHeight="1">
      <c r="A29" s="7"/>
      <c r="B29" s="7"/>
      <c r="C29" s="11"/>
      <c r="D29" s="11"/>
      <c r="E29" s="11"/>
      <c r="F29" s="10">
        <f t="shared" si="1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3.25" customHeight="1">
      <c r="A30" s="7"/>
      <c r="B30" s="7"/>
      <c r="C30" s="11"/>
      <c r="D30" s="11"/>
      <c r="E30" s="11"/>
      <c r="F30" s="10">
        <f t="shared" si="1"/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3.25" customHeight="1">
      <c r="A31" s="7"/>
      <c r="B31" s="7"/>
      <c r="C31" s="11"/>
      <c r="D31" s="11"/>
      <c r="E31" s="11"/>
      <c r="F31" s="10">
        <f t="shared" si="1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3.25" customHeight="1">
      <c r="A32" s="7"/>
      <c r="B32" s="7"/>
      <c r="C32" s="11"/>
      <c r="D32" s="11"/>
      <c r="E32" s="11"/>
      <c r="F32" s="10">
        <f t="shared" si="1"/>
        <v>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3.25" customHeight="1">
      <c r="A33" s="7"/>
      <c r="B33" s="7"/>
      <c r="C33" s="11"/>
      <c r="D33" s="11"/>
      <c r="E33" s="11"/>
      <c r="F33" s="10">
        <f t="shared" si="1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3.25" customHeight="1">
      <c r="A34" s="7"/>
      <c r="B34" s="7"/>
      <c r="C34" s="11"/>
      <c r="D34" s="11"/>
      <c r="E34" s="11"/>
      <c r="F34" s="10">
        <f t="shared" si="1"/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3.25" customHeight="1">
      <c r="A35" s="7"/>
      <c r="B35" s="7"/>
      <c r="C35" s="11"/>
      <c r="D35" s="11"/>
      <c r="E35" s="11"/>
      <c r="F35" s="10">
        <f t="shared" si="1"/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3.25" customHeight="1">
      <c r="A36" s="7"/>
      <c r="B36" s="7"/>
      <c r="C36" s="11"/>
      <c r="D36" s="11"/>
      <c r="E36" s="11"/>
      <c r="F36" s="10">
        <f t="shared" si="1"/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3.25" customHeight="1">
      <c r="A37" s="7"/>
      <c r="B37" s="7"/>
      <c r="C37" s="11"/>
      <c r="D37" s="11"/>
      <c r="E37" s="11"/>
      <c r="F37" s="10">
        <f t="shared" si="1"/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3.25" customHeight="1">
      <c r="A38" s="7"/>
      <c r="B38" s="7"/>
      <c r="C38" s="11"/>
      <c r="D38" s="11"/>
      <c r="E38" s="11"/>
      <c r="F38" s="10">
        <f t="shared" si="1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3.25" customHeight="1">
      <c r="A39" s="7"/>
      <c r="B39" s="7"/>
      <c r="C39" s="11"/>
      <c r="D39" s="11"/>
      <c r="E39" s="11"/>
      <c r="F39" s="10">
        <f t="shared" si="1"/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3.25" customHeight="1">
      <c r="A40" s="7"/>
      <c r="B40" s="7"/>
      <c r="C40" s="11"/>
      <c r="D40" s="11"/>
      <c r="E40" s="11"/>
      <c r="F40" s="10">
        <f t="shared" si="1"/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3.25" customHeight="1">
      <c r="A41" s="7"/>
      <c r="B41" s="7"/>
      <c r="C41" s="11"/>
      <c r="D41" s="11"/>
      <c r="E41" s="11"/>
      <c r="F41" s="10">
        <f t="shared" si="1"/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23.25" customHeight="1">
      <c r="A42" s="7"/>
      <c r="B42" s="7"/>
      <c r="C42" s="11"/>
      <c r="D42" s="11"/>
      <c r="E42" s="11"/>
      <c r="F42" s="10">
        <f t="shared" si="1"/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3.25" customHeight="1">
      <c r="A43" s="7"/>
      <c r="B43" s="7"/>
      <c r="C43" s="11"/>
      <c r="D43" s="11"/>
      <c r="E43" s="11"/>
      <c r="F43" s="10">
        <f t="shared" si="1"/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3.25" customHeight="1">
      <c r="A44" s="7"/>
      <c r="B44" s="7"/>
      <c r="C44" s="11"/>
      <c r="D44" s="11"/>
      <c r="E44" s="11"/>
      <c r="F44" s="10">
        <f t="shared" si="1"/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3.25" customHeight="1">
      <c r="A45" s="7"/>
      <c r="B45" s="7"/>
      <c r="C45" s="11"/>
      <c r="D45" s="11"/>
      <c r="E45" s="11"/>
      <c r="F45" s="10">
        <f t="shared" si="1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23.25" customHeight="1">
      <c r="A46" s="7"/>
      <c r="B46" s="7"/>
      <c r="C46" s="11"/>
      <c r="D46" s="11"/>
      <c r="E46" s="11"/>
      <c r="F46" s="10">
        <f t="shared" si="1"/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23.25" customHeight="1">
      <c r="A47" s="7"/>
      <c r="B47" s="7"/>
      <c r="C47" s="11"/>
      <c r="D47" s="11"/>
      <c r="E47" s="11"/>
      <c r="F47" s="10">
        <f t="shared" si="1"/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23.25" customHeight="1">
      <c r="A48" s="7"/>
      <c r="B48" s="7"/>
      <c r="C48" s="11"/>
      <c r="D48" s="11"/>
      <c r="E48" s="11"/>
      <c r="F48" s="10">
        <f t="shared" si="1"/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3.25" customHeight="1">
      <c r="A49" s="7"/>
      <c r="B49" s="7"/>
      <c r="C49" s="11"/>
      <c r="D49" s="11"/>
      <c r="E49" s="11"/>
      <c r="F49" s="10">
        <f t="shared" si="1"/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23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23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23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23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23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23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23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23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23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23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23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23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23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3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3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3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3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23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23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23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3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23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23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23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3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3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23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23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3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23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23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23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23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23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23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23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23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23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23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23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23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23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23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23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23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23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23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23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23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23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23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23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23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23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23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23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23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23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23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23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23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23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23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23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23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23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23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23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23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23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23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23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23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23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23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23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23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23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23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23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23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23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23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23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23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23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23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23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23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23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23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23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23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23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23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23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23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23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23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23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23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23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23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23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23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23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23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23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23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23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23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23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23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23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23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23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23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23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23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23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23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23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23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23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23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23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23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23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23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23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23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23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23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23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23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23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23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23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23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23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23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23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23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23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23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23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23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23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23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23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23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23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23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23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23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23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23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23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23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23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23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23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23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23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23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23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23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23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23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23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23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23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23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23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23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23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23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23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23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23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23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23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23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23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23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23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23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23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23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23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23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23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23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23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23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23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23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23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23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23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23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23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23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23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23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23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23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23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23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23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23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23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23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23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23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23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23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23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23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23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23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23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23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23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23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23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23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23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23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23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23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23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23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23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23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23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23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23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23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23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23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23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23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23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23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23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23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23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23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23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23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23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23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23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23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23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23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23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23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23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23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23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23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23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23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23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23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23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23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23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23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23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23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23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23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23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23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23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23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23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23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23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23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23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23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23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23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23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23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23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23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23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23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23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23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23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23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23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23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23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23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23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23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23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23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23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23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23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23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23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23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23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23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23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23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23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23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23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23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23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23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23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23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23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23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23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23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23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23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23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23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23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23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23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23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23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23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23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23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23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23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23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23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23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23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23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23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23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23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23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23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23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23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23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23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23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23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23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23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23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23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23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23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23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23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23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23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23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23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23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23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23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23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23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23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23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23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23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23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23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23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23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23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23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23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23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23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23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23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23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23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23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23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23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23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23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23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23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23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23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23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23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23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23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23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23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23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23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23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23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23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23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23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23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23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23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23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23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23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23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23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23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23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23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23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23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23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23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23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23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23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23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23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23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23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23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23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23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23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23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23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23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23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23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23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23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23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23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23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23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23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23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23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23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23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23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23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23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23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23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23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23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23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23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23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23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23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23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23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23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23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23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23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23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23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23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23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23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23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23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23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23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23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23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23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23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23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23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23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23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23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23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23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23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23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23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23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23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23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23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23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23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23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23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23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23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23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23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23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23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23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23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23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23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23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23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23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23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23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23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23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23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23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23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23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23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23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23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23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23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23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23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23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23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23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23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23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23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23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23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23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23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23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23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23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23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23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23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23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23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23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23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23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23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23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23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23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23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23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23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23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23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23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23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23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23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23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23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23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23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23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23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23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23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23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23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23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23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23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23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23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23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23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23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23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23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23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23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23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23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23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23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23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23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23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23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23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23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23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23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23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23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23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23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23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23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23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23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23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23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23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23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23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23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23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23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23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23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23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23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23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23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23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23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23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23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23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23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23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23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23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23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23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23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23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23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23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23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23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23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23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23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23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23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23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23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23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23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23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23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23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23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23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23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23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23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23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23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23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23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23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23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23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23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23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23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23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23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23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23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23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23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23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23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23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23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23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23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23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23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23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23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23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23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23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23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23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23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23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23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23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23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23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23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23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23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23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23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23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23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23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23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23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23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23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23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23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23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23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23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23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23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23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23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23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23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23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23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23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23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23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23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23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23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23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23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23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23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23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23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23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23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23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23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23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23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23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23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23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23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23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23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23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23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23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23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23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23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23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23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23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23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23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23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23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23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23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23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23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23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23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23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23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23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23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23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23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23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23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23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23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23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23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23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23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23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23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23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23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23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23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23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23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23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23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23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23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23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23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23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23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23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23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23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23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23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23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23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23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23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23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23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23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23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23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23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23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23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23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23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23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23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23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23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23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23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23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23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23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23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23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23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23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23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23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23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23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23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23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23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23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23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23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23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23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23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23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23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23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23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23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23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23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23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23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23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23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23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23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23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23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23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23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23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23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23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23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23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23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23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23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23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23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23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23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23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23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23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23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23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23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23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23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23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23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23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23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23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23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23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23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23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23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23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23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23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23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23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23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23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23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23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23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23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23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23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23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23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23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23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23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23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23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23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23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23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23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23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23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23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23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23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23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23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23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23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23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23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23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23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23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23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23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23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23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23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23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23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23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23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23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23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23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23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23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23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23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23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23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23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23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23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23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23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23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23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29.29"/>
    <col customWidth="1" min="2" max="2" width="41.0"/>
    <col customWidth="1" min="3" max="3" width="11.71"/>
    <col customWidth="1" min="4" max="4" width="41.57"/>
    <col customWidth="1" min="5" max="5" width="11.0"/>
    <col customWidth="1" min="6" max="6" width="82.29"/>
    <col customWidth="1" min="7" max="7" width="13.71"/>
    <col customWidth="1" min="8" max="26" width="8.71"/>
  </cols>
  <sheetData>
    <row r="1" ht="26.25" customHeight="1">
      <c r="A1" s="14"/>
      <c r="B1" s="15" t="s">
        <v>7</v>
      </c>
      <c r="C1" s="16"/>
      <c r="D1" s="17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ht="24.75" customHeight="1">
      <c r="A2" s="14"/>
      <c r="B2" s="20" t="s">
        <v>8</v>
      </c>
      <c r="C2" s="16"/>
      <c r="D2" s="17"/>
      <c r="E2" s="18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27.0" customHeight="1">
      <c r="A3" s="14"/>
      <c r="B3" s="21" t="s">
        <v>9</v>
      </c>
      <c r="C3" s="22"/>
      <c r="D3" s="21" t="s">
        <v>9</v>
      </c>
      <c r="E3" s="23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24.0" customHeight="1">
      <c r="A4" s="24" t="s">
        <v>10</v>
      </c>
      <c r="B4" s="25" t="s">
        <v>11</v>
      </c>
      <c r="C4" s="26"/>
      <c r="D4" s="25" t="s">
        <v>11</v>
      </c>
      <c r="E4" s="26"/>
      <c r="F4" s="27" t="s">
        <v>12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21.75" customHeight="1">
      <c r="A5" s="28"/>
      <c r="B5" s="25" t="s">
        <v>13</v>
      </c>
      <c r="C5" s="26"/>
      <c r="D5" s="25" t="s">
        <v>13</v>
      </c>
      <c r="E5" s="26"/>
      <c r="F5" s="29" t="s">
        <v>14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1.75" customHeight="1">
      <c r="A6" s="28"/>
      <c r="B6" s="25" t="s">
        <v>15</v>
      </c>
      <c r="C6" s="26"/>
      <c r="D6" s="25" t="s">
        <v>15</v>
      </c>
      <c r="E6" s="26"/>
      <c r="F6" s="27" t="s">
        <v>16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1.75" customHeight="1">
      <c r="A7" s="28"/>
      <c r="B7" s="25" t="s">
        <v>17</v>
      </c>
      <c r="C7" s="26"/>
      <c r="D7" s="25" t="s">
        <v>17</v>
      </c>
      <c r="E7" s="26"/>
      <c r="F7" s="30" t="s">
        <v>18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1.0" customHeight="1">
      <c r="A8" s="31"/>
      <c r="B8" s="25" t="s">
        <v>19</v>
      </c>
      <c r="C8" s="26"/>
      <c r="D8" s="25" t="s">
        <v>19</v>
      </c>
      <c r="E8" s="26"/>
      <c r="F8" s="32" t="s">
        <v>20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4" t="s">
        <v>21</v>
      </c>
      <c r="B9" s="25" t="s">
        <v>22</v>
      </c>
      <c r="C9" s="26"/>
      <c r="D9" s="25" t="s">
        <v>22</v>
      </c>
      <c r="E9" s="26"/>
      <c r="F9" s="33" t="s">
        <v>23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5.5" customHeight="1">
      <c r="A10" s="28"/>
      <c r="B10" s="25" t="s">
        <v>24</v>
      </c>
      <c r="C10" s="26"/>
      <c r="D10" s="25" t="s">
        <v>24</v>
      </c>
      <c r="E10" s="26"/>
      <c r="F10" s="34" t="s">
        <v>25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8"/>
      <c r="B11" s="25" t="s">
        <v>26</v>
      </c>
      <c r="C11" s="26"/>
      <c r="D11" s="25" t="s">
        <v>26</v>
      </c>
      <c r="E11" s="26"/>
      <c r="F11" s="30" t="s">
        <v>27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21.0" customHeight="1">
      <c r="A12" s="28"/>
      <c r="B12" s="25" t="s">
        <v>28</v>
      </c>
      <c r="C12" s="26"/>
      <c r="D12" s="25" t="s">
        <v>28</v>
      </c>
      <c r="E12" s="26"/>
      <c r="F12" s="34" t="s">
        <v>29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21.0" customHeight="1">
      <c r="A13" s="31"/>
      <c r="B13" s="25" t="s">
        <v>30</v>
      </c>
      <c r="C13" s="26"/>
      <c r="D13" s="25" t="s">
        <v>30</v>
      </c>
      <c r="E13" s="35"/>
      <c r="F13" s="33" t="s">
        <v>31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24.0" customHeight="1">
      <c r="A14" s="24" t="s">
        <v>32</v>
      </c>
      <c r="B14" s="25" t="s">
        <v>33</v>
      </c>
      <c r="C14" s="26"/>
      <c r="D14" s="25" t="s">
        <v>33</v>
      </c>
      <c r="E14" s="35"/>
      <c r="F14" s="34" t="s">
        <v>34</v>
      </c>
      <c r="G14" s="36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21.0" customHeight="1">
      <c r="A15" s="28"/>
      <c r="B15" s="25" t="s">
        <v>35</v>
      </c>
      <c r="C15" s="26"/>
      <c r="D15" s="25" t="s">
        <v>35</v>
      </c>
      <c r="E15" s="35"/>
      <c r="F15" s="34" t="s">
        <v>36</v>
      </c>
      <c r="G15" s="3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23.25" customHeight="1">
      <c r="A16" s="28"/>
      <c r="B16" s="25" t="s">
        <v>37</v>
      </c>
      <c r="C16" s="26"/>
      <c r="D16" s="25" t="s">
        <v>37</v>
      </c>
      <c r="E16" s="35"/>
      <c r="F16" s="34" t="s">
        <v>38</v>
      </c>
      <c r="G16" s="3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24.0" customHeight="1">
      <c r="A17" s="28"/>
      <c r="B17" s="25" t="s">
        <v>39</v>
      </c>
      <c r="C17" s="26"/>
      <c r="D17" s="25" t="s">
        <v>39</v>
      </c>
      <c r="E17" s="35"/>
      <c r="F17" s="34" t="s">
        <v>40</v>
      </c>
      <c r="G17" s="36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26.25" customHeight="1">
      <c r="A18" s="31"/>
      <c r="B18" s="25" t="s">
        <v>41</v>
      </c>
      <c r="C18" s="26"/>
      <c r="D18" s="25" t="s">
        <v>41</v>
      </c>
      <c r="E18" s="26"/>
      <c r="F18" s="34" t="s">
        <v>42</v>
      </c>
      <c r="G18" s="36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2.5" customHeight="1">
      <c r="A19" s="24" t="s">
        <v>43</v>
      </c>
      <c r="B19" s="25" t="s">
        <v>44</v>
      </c>
      <c r="C19" s="26"/>
      <c r="D19" s="25" t="s">
        <v>44</v>
      </c>
      <c r="E19" s="26"/>
      <c r="F19" s="34" t="s">
        <v>45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8.0" customHeight="1">
      <c r="A20" s="28"/>
      <c r="B20" s="25" t="s">
        <v>46</v>
      </c>
      <c r="C20" s="26"/>
      <c r="D20" s="25" t="s">
        <v>46</v>
      </c>
      <c r="E20" s="35"/>
      <c r="F20" s="34" t="s">
        <v>47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8.0" customHeight="1">
      <c r="A21" s="28"/>
      <c r="B21" s="25" t="s">
        <v>48</v>
      </c>
      <c r="C21" s="26"/>
      <c r="D21" s="25" t="s">
        <v>48</v>
      </c>
      <c r="E21" s="35"/>
      <c r="F21" s="34" t="s">
        <v>49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20.25" customHeight="1">
      <c r="A22" s="28"/>
      <c r="B22" s="25" t="s">
        <v>50</v>
      </c>
      <c r="C22" s="26"/>
      <c r="D22" s="25" t="s">
        <v>50</v>
      </c>
      <c r="E22" s="35"/>
      <c r="F22" s="34" t="s">
        <v>51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29.25" customHeight="1">
      <c r="A23" s="31"/>
      <c r="B23" s="25" t="s">
        <v>52</v>
      </c>
      <c r="C23" s="26"/>
      <c r="D23" s="25" t="s">
        <v>52</v>
      </c>
      <c r="E23" s="26"/>
      <c r="F23" s="34" t="s">
        <v>53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22.5" customHeight="1">
      <c r="A24" s="24" t="s">
        <v>54</v>
      </c>
      <c r="B24" s="25" t="s">
        <v>55</v>
      </c>
      <c r="C24" s="26"/>
      <c r="D24" s="25" t="s">
        <v>55</v>
      </c>
      <c r="E24" s="26"/>
      <c r="F24" s="34" t="s">
        <v>56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9.5" customHeight="1">
      <c r="A25" s="28"/>
      <c r="B25" s="25" t="s">
        <v>57</v>
      </c>
      <c r="C25" s="26"/>
      <c r="D25" s="25" t="s">
        <v>57</v>
      </c>
      <c r="E25" s="35"/>
      <c r="F25" s="34" t="s">
        <v>58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21.75" customHeight="1">
      <c r="A26" s="28"/>
      <c r="B26" s="25" t="s">
        <v>59</v>
      </c>
      <c r="C26" s="26"/>
      <c r="D26" s="25" t="s">
        <v>59</v>
      </c>
      <c r="E26" s="26"/>
      <c r="F26" s="34" t="s">
        <v>60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21.75" customHeight="1">
      <c r="A27" s="28"/>
      <c r="B27" s="25" t="s">
        <v>61</v>
      </c>
      <c r="C27" s="26"/>
      <c r="D27" s="25" t="s">
        <v>61</v>
      </c>
      <c r="E27" s="35"/>
      <c r="F27" s="34" t="s">
        <v>62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27.0" customHeight="1">
      <c r="A28" s="31"/>
      <c r="B28" s="25" t="s">
        <v>63</v>
      </c>
      <c r="C28" s="26"/>
      <c r="D28" s="25" t="s">
        <v>63</v>
      </c>
      <c r="E28" s="35"/>
      <c r="F28" s="34" t="s">
        <v>64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21.75" customHeight="1">
      <c r="A29" s="37"/>
      <c r="B29" s="37"/>
      <c r="C29" s="37">
        <f>SUM(C4:C28)</f>
        <v>0</v>
      </c>
      <c r="D29" s="37"/>
      <c r="E29" s="37">
        <f>SUM(E4:E28)</f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22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4.2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6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24.75" customHeight="1">
      <c r="A33" s="19"/>
      <c r="B33" s="19"/>
      <c r="C33" s="38" t="s">
        <v>65</v>
      </c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8.0" customHeight="1">
      <c r="A34" s="19"/>
      <c r="B34" s="19"/>
      <c r="C34" s="39">
        <v>1.0</v>
      </c>
      <c r="D34" s="40" t="s">
        <v>66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4.25" customHeight="1">
      <c r="A35" s="19"/>
      <c r="B35" s="19"/>
      <c r="C35" s="39">
        <v>2.0</v>
      </c>
      <c r="D35" s="40" t="s">
        <v>67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4.25" customHeight="1">
      <c r="A36" s="19"/>
      <c r="B36" s="19"/>
      <c r="C36" s="39">
        <v>3.0</v>
      </c>
      <c r="D36" s="40" t="s">
        <v>68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4.25" customHeight="1">
      <c r="A37" s="19"/>
      <c r="B37" s="19"/>
      <c r="C37" s="39">
        <v>4.0</v>
      </c>
      <c r="D37" s="40" t="s">
        <v>69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4.25" customHeight="1">
      <c r="A38" s="19"/>
      <c r="B38" s="19"/>
      <c r="C38" s="39">
        <v>5.0</v>
      </c>
      <c r="D38" s="40" t="s">
        <v>70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4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4.2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26.25" customHeight="1">
      <c r="A41" s="19"/>
      <c r="B41" s="19"/>
      <c r="C41" s="38" t="s">
        <v>71</v>
      </c>
      <c r="D41" s="17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23.25" customHeight="1">
      <c r="A42" s="19"/>
      <c r="B42" s="19"/>
      <c r="C42" s="37" t="s">
        <v>72</v>
      </c>
      <c r="D42" s="25" t="s">
        <v>73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28.5" customHeight="1">
      <c r="A43" s="19"/>
      <c r="B43" s="19"/>
      <c r="C43" s="37" t="s">
        <v>74</v>
      </c>
      <c r="D43" s="25" t="s">
        <v>75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24.75" customHeight="1">
      <c r="A44" s="19"/>
      <c r="B44" s="19"/>
      <c r="C44" s="37" t="s">
        <v>76</v>
      </c>
      <c r="D44" s="25" t="s">
        <v>77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24.0" customHeight="1">
      <c r="A45" s="19"/>
      <c r="B45" s="19"/>
      <c r="C45" s="37" t="s">
        <v>78</v>
      </c>
      <c r="D45" s="25" t="s">
        <v>79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4.2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4.2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4.2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4.2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4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4.2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4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4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4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4.2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4.2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4.2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4.2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4.2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4.2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4.2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4.2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4.2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4.2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4.2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4.2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4.2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4.2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4.2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4.2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4.2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4.2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4.2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4.2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4.2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4.2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4.2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4.2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4.2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4.2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4.2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4.2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4.2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4.2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4.2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4.2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4.2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4.2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4.2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4.2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4.2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4.2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4.2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4.2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4.2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4.2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4.2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4.2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4.2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4.2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4.2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4.2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4.2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4.2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4.2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4.2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4.2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4.2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4.2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4.2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4.2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4.2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4.2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4.2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4.2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4.2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4.2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4.2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4.2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4.2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4.2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4.2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4.2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4.2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4.2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4.2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4.2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4.2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4.2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4.2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4.2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4.2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4.2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4.2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4.2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4.2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4.2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4.2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4.2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4.2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4.2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4.2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4.2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4.2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4.2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4.2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4.2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4.2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4.2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4.2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4.2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4.2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4.2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4.2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4.2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4.2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4.2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4.2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4.2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4.2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4.2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4.2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4.2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4.2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4.2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4.2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4.2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4.2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4.2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4.2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4.2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4.2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4.2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4.2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4.2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4.2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4.2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4.2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4.2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4.2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4.2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4.2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4.2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4.2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4.2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4.2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4.2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4.2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4.2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4.2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4.2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4.2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4.2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4.2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4.2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4.2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4.2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4.2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4.2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4.2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4.2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4.2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4.2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4.2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4.2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4.2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4.2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4.2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4.2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4.2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4.2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4.2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4.2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4.2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4.2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4.2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4.2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4.2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4.2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4.2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4.2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4.2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4.2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4.2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4.2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4.2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4.2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4.2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4.2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4.2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4.2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4.2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4.2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4.2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4.2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4.2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4.2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4.2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4.2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4.2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4.2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4.2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4.2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4.2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4.2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4.2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4.2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4.2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4.2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4.2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4.2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4.2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4.2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4.2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4.2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4.2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4.2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4.2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4.2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4.2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4.2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4.2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4.2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4.2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4.2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4.2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4.2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4.2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4.2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4.2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4.2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4.2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4.2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4.2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4.2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4.2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4.2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4.2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4.2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4.2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4.2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4.2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4.2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4.2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4.2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4.2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4.2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4.2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4.2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4.2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4.2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4.2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4.2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4.2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4.2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4.2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4.2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4.2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4.2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4.2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4.2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4.2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4.2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4.2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4.2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4.2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4.2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4.2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4.2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4.2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4.2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4.2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4.2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4.2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4.2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4.2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4.2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4.2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4.2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4.2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4.2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4.2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4.2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4.2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4.2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4.2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4.2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4.2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4.2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4.2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4.2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4.2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4.2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4.2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4.2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4.2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4.2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4.2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4.2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4.2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4.2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4.2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4.2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4.2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4.2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4.2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4.2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4.2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4.2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4.2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4.2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4.2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4.2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4.2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4.2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4.2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4.2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4.2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4.2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4.2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4.2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4.2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4.2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4.2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4.2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4.2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4.2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4.2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4.2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4.2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4.2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4.2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4.2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4.2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4.2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4.2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4.2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4.2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4.2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4.2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4.2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4.2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4.2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4.2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4.2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4.2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4.2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4.2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4.2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4.2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4.2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4.2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4.2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4.2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4.2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4.2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4.2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4.2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4.2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4.2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4.2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4.2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4.2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4.2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4.2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4.2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4.2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4.2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4.2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4.2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4.2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4.2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4.2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4.2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4.2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4.2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4.2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4.2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4.2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4.2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4.2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4.2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4.2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4.2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4.2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4.2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4.2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4.2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4.2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4.2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4.2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4.2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4.2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4.2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4.2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4.2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4.2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4.2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4.2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4.2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4.2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4.2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4.2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4.2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4.2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4.2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4.2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4.2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4.2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4.2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4.2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4.2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4.2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4.2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4.2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4.2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4.2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4.2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4.2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4.2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4.2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4.2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4.2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4.2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4.2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4.2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4.2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4.2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4.2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4.2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4.2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4.2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4.2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4.2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4.2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4.2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4.2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4.2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4.2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4.2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4.2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4.2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4.2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4.2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4.2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4.2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4.2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4.2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4.2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4.2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4.2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4.2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4.2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4.2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4.2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4.2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4.2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4.2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4.2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4.2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4.2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4.2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4.2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4.2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4.2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4.2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4.2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4.2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4.2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4.2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4.2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4.2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4.2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4.2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4.2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4.2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4.2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4.2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4.2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4.2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4.2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4.2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4.2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4.2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4.2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4.2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4.2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4.2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4.2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4.2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4.2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4.2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4.2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4.2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4.2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4.2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4.2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4.2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4.2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4.2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4.2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4.2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4.2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4.2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4.2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4.2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4.2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4.2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4.2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4.2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4.2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4.2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4.2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4.2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4.2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4.2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4.2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4.2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4.2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4.2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4.2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4.2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4.2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4.2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4.2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4.2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4.2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4.2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4.2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4.2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4.2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4.2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4.2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4.2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4.2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4.2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4.2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4.2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4.2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4.2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4.2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4.2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4.2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4.2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4.2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4.2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4.2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4.2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4.2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4.2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4.2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4.2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4.2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4.2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4.2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4.2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4.2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4.2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4.2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4.2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4.2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4.2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4.2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4.2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4.2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4.2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4.2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4.2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4.2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4.2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4.2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4.2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4.2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4.2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4.2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4.2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4.2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4.2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4.2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4.2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4.2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4.2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4.2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4.2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4.2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4.2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4.2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4.2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4.2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4.2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4.2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4.2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4.2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4.2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4.2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4.2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4.2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4.2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4.2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4.2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4.2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4.2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4.2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4.2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4.2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4.2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4.2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4.2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4.2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4.2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4.2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4.2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4.2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4.2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4.2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4.2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4.2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4.2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4.2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4.2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4.2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4.2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4.2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4.2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4.2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4.2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4.2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4.2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4.2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4.2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4.2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4.2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4.2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4.2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4.2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4.2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4.2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4.2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4.2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4.2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4.2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4.2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4.2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4.2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4.2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4.2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4.2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4.2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4.2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4.2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4.2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4.2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4.2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4.2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4.2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4.2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4.2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4.2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4.2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4.2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4.2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4.2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4.2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4.2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4.2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4.2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4.2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4.2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4.2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4.2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4.2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4.2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4.2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4.2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4.2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4.2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4.2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4.2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4.2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4.2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4.2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4.2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4.2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4.2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4.2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4.2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4.2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4.2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4.2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4.2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4.2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4.2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4.2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4.2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4.2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4.2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4.2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4.2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4.2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4.2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4.2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4.2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4.2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4.2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4.2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4.2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4.2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4.2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4.2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4.2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4.2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4.2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4.2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4.2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4.2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4.2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4.2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4.2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4.2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4.2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4.2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4.2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4.2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4.2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4.2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4.2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4.2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4.2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4.2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4.2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4.2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4.2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4.2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4.2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4.2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4.2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4.2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4.2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4.2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4.2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4.2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4.2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4.2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4.2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4.2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4.2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4.2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4.2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4.2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4.2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4.2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4.2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4.2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4.2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4.2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4.2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4.2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4.2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4.2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4.2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4.2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4.2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4.2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4.2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4.2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4.2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4.2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4.2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4.2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4.2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4.2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4.2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4.2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4.2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4.2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4.2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4.2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4.2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4.2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4.2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4.2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4.2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4.2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4.2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4.2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4.2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4.2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4.2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4.2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4.2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4.2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4.2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4.2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4.2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4.2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4.2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4.2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4.2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4.2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4.2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4.2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4.2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4.2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4.2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4.2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4.2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4.2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4.2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4.2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4.2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4.2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4.2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4.2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4.2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4.2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4.2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4.2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4.2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4.2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4.2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4.2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4.2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4.2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4.2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4.2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4.2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4.2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4.2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4.2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4.2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4.2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4.2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4.2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4.2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4.2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4.2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4.2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4.2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4.2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4.2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4.2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4.2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4.2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4.2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4.2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4.2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4.2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4.2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4.2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4.2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4.2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4.2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4.2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4.2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4.2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4.2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4.2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4.2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4.2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4.2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4.2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4.2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4.2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4.2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4.2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4.2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4.2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4.2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4.2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4.2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4.2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4.2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4.2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4.2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4.2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4.2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4.2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4.2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4.2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4.2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4.2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4.2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4.2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4.2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4.2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4.2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4.2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4.2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4.2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4.2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4.2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4.2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4.2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4.2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4.2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4.2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4.2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4.2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4.2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4.2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4.2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4.2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4.2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4.2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4.2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4.2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4.2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4.2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4.2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4.2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4.2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4.2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4.2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4.2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4.2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4.2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4.2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4.2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4.2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4.2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4.2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4.2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4.2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4.2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4.2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4.2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4.2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4.2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4.2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4.2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4.2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4.2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4.2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4.2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4.2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4.2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4.2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4.2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4.2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4.2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4.2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4.2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4.2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4.2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4.2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4.2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4.2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4.2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4.2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4.2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4.2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4.2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4.2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4.2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4.2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4.2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4.2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4.2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4.2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4.2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9">
    <mergeCell ref="C33:D33"/>
    <mergeCell ref="C41:D41"/>
    <mergeCell ref="B1:D1"/>
    <mergeCell ref="B2:D2"/>
    <mergeCell ref="A4:A8"/>
    <mergeCell ref="A9:A13"/>
    <mergeCell ref="A14:A18"/>
    <mergeCell ref="A19:A23"/>
    <mergeCell ref="A24:A28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rightToLeft="1" workbookViewId="0"/>
  </sheetViews>
  <sheetFormatPr customHeight="1" defaultColWidth="14.43" defaultRowHeight="15.0"/>
  <cols>
    <col customWidth="1" min="1" max="1" width="18.29"/>
    <col customWidth="1" min="2" max="2" width="15.86"/>
    <col customWidth="1" min="3" max="3" width="25.43"/>
    <col customWidth="1" min="4" max="4" width="28.86"/>
    <col customWidth="1" min="5" max="5" width="22.29"/>
    <col customWidth="1" min="6" max="6" width="41.14"/>
  </cols>
  <sheetData>
    <row r="1" ht="35.25" customHeight="1">
      <c r="A1" s="41" t="s">
        <v>80</v>
      </c>
      <c r="B1" s="16"/>
      <c r="C1" s="16"/>
      <c r="D1" s="16"/>
      <c r="E1" s="16"/>
      <c r="F1" s="17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</row>
    <row r="2" ht="15.75" customHeight="1">
      <c r="A2" s="44" t="s">
        <v>81</v>
      </c>
      <c r="B2" s="44" t="s">
        <v>82</v>
      </c>
      <c r="C2" s="44" t="s">
        <v>83</v>
      </c>
      <c r="D2" s="44" t="s">
        <v>84</v>
      </c>
      <c r="E2" s="44" t="s">
        <v>85</v>
      </c>
      <c r="F2" s="44" t="s">
        <v>86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</row>
    <row r="3" ht="27.75" customHeight="1">
      <c r="A3" s="45" t="s">
        <v>87</v>
      </c>
      <c r="B3" s="46"/>
      <c r="C3" s="46"/>
      <c r="D3" s="46"/>
      <c r="E3" s="46"/>
      <c r="F3" s="46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</row>
    <row r="4" ht="29.25" customHeight="1">
      <c r="A4" s="45" t="s">
        <v>88</v>
      </c>
      <c r="B4" s="46"/>
      <c r="C4" s="46"/>
      <c r="D4" s="46"/>
      <c r="E4" s="46"/>
      <c r="F4" s="46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</row>
    <row r="5" ht="24.0" customHeight="1">
      <c r="A5" s="45" t="s">
        <v>89</v>
      </c>
      <c r="B5" s="46"/>
      <c r="C5" s="46"/>
      <c r="D5" s="46"/>
      <c r="E5" s="46"/>
      <c r="F5" s="46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</row>
    <row r="6" ht="24.75" customHeight="1">
      <c r="A6" s="45" t="s">
        <v>90</v>
      </c>
      <c r="B6" s="46"/>
      <c r="C6" s="46"/>
      <c r="D6" s="46"/>
      <c r="E6" s="46"/>
      <c r="F6" s="46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ht="24.0" customHeight="1">
      <c r="A7" s="45" t="s">
        <v>91</v>
      </c>
      <c r="B7" s="46"/>
      <c r="C7" s="46"/>
      <c r="D7" s="46"/>
      <c r="E7" s="46"/>
      <c r="F7" s="46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</row>
    <row r="8" ht="24.0" customHeight="1">
      <c r="A8" s="45" t="s">
        <v>92</v>
      </c>
      <c r="B8" s="46"/>
      <c r="C8" s="46"/>
      <c r="D8" s="46"/>
      <c r="E8" s="46"/>
      <c r="F8" s="46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3"/>
    </row>
    <row r="9" ht="26.25" customHeight="1">
      <c r="A9" s="45" t="s">
        <v>93</v>
      </c>
      <c r="B9" s="46"/>
      <c r="C9" s="46"/>
      <c r="D9" s="46"/>
      <c r="E9" s="46"/>
      <c r="F9" s="46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</row>
    <row r="10" ht="28.5" customHeight="1">
      <c r="A10" s="45" t="s">
        <v>94</v>
      </c>
      <c r="B10" s="46"/>
      <c r="C10" s="46"/>
      <c r="D10" s="46"/>
      <c r="E10" s="46"/>
      <c r="F10" s="46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</row>
    <row r="11" ht="15.7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</row>
    <row r="12" ht="15.7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3"/>
    </row>
    <row r="13" ht="15.7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</row>
    <row r="14" ht="15.7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</row>
    <row r="15" ht="15.7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</row>
    <row r="16" ht="15.7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3"/>
    </row>
    <row r="17" ht="15.7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</row>
    <row r="18" ht="15.7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</row>
    <row r="19" ht="15.7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</row>
    <row r="20" ht="15.7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3"/>
    </row>
    <row r="21" ht="15.7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3"/>
    </row>
    <row r="22" ht="15.7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</row>
    <row r="23" ht="15.7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</row>
    <row r="24" ht="15.7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</row>
    <row r="25" ht="15.7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</row>
    <row r="26" ht="15.75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</row>
    <row r="27" ht="15.7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</row>
    <row r="28" ht="15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</row>
    <row r="29" ht="15.7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</row>
    <row r="30" ht="15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</row>
    <row r="31" ht="15.7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ht="15.7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3"/>
    </row>
    <row r="33" ht="15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ht="15.7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</row>
    <row r="35" ht="15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</row>
    <row r="36" ht="15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3"/>
    </row>
    <row r="37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3"/>
    </row>
    <row r="38" ht="15.7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ht="15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</row>
    <row r="40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</row>
    <row r="41" ht="15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</row>
    <row r="42" ht="15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</row>
    <row r="43" ht="15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</row>
    <row r="44" ht="15.7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</row>
    <row r="45" ht="15.7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</row>
    <row r="46" ht="15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</row>
    <row r="47" ht="15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</row>
    <row r="48" ht="15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3"/>
    </row>
    <row r="49" ht="15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</row>
    <row r="50" ht="15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3"/>
    </row>
    <row r="51" ht="15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3"/>
    </row>
    <row r="52" ht="15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3"/>
    </row>
    <row r="53" ht="15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</row>
    <row r="54" ht="15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3"/>
    </row>
    <row r="55" ht="15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3"/>
    </row>
    <row r="56" ht="15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3"/>
    </row>
    <row r="57" ht="15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3"/>
    </row>
    <row r="58" ht="15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3"/>
    </row>
    <row r="59" ht="15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3"/>
    </row>
    <row r="60" ht="15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3"/>
    </row>
    <row r="61" ht="15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3"/>
    </row>
    <row r="62" ht="15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3"/>
    </row>
    <row r="63" ht="15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3"/>
    </row>
    <row r="64" ht="15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3"/>
    </row>
    <row r="65" ht="15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3"/>
    </row>
    <row r="66" ht="15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3"/>
    </row>
    <row r="67" ht="15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3"/>
    </row>
    <row r="68" ht="15.7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3"/>
    </row>
    <row r="69" ht="15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3"/>
    </row>
    <row r="70" ht="15.7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ht="15.7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3"/>
    </row>
    <row r="72" ht="15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3"/>
    </row>
    <row r="73" ht="15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3"/>
    </row>
    <row r="74" ht="15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3"/>
    </row>
    <row r="75" ht="15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3"/>
    </row>
    <row r="76" ht="15.7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3"/>
    </row>
    <row r="77" ht="15.7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3"/>
    </row>
    <row r="78" ht="15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3"/>
    </row>
    <row r="79" ht="15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3"/>
    </row>
    <row r="80" ht="15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3"/>
    </row>
    <row r="81" ht="15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3"/>
    </row>
    <row r="82" ht="15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3"/>
    </row>
    <row r="83" ht="15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3"/>
    </row>
    <row r="84" ht="15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3"/>
    </row>
    <row r="85" ht="15.7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3"/>
    </row>
    <row r="86" ht="15.7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3"/>
    </row>
    <row r="87" ht="15.7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3"/>
    </row>
    <row r="88" ht="15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3"/>
    </row>
    <row r="89" ht="15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3"/>
    </row>
    <row r="90" ht="15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3"/>
    </row>
    <row r="91" ht="15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3"/>
    </row>
    <row r="92" ht="15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3"/>
    </row>
    <row r="93" ht="15.7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3"/>
    </row>
    <row r="94" ht="15.7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3"/>
    </row>
    <row r="95" ht="15.7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3"/>
    </row>
    <row r="96" ht="15.7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3"/>
    </row>
    <row r="97" ht="15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3"/>
    </row>
    <row r="98" ht="15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3"/>
    </row>
    <row r="99" ht="15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3"/>
    </row>
    <row r="100" ht="15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3"/>
    </row>
    <row r="101" ht="15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3"/>
    </row>
    <row r="102" ht="15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3"/>
    </row>
    <row r="103" ht="15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3"/>
    </row>
    <row r="104" ht="15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3"/>
    </row>
    <row r="105" ht="15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3"/>
    </row>
    <row r="106" ht="15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3"/>
    </row>
    <row r="107" ht="15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ht="15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3"/>
    </row>
    <row r="109" ht="15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3"/>
    </row>
    <row r="110" ht="15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3"/>
    </row>
    <row r="111" ht="15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3"/>
    </row>
    <row r="112" ht="15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3"/>
    </row>
    <row r="113" ht="15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3"/>
    </row>
    <row r="114" ht="15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3"/>
    </row>
    <row r="115" ht="15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3"/>
    </row>
    <row r="116" ht="15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3"/>
    </row>
    <row r="117" ht="15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3"/>
    </row>
    <row r="118" ht="15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3"/>
    </row>
    <row r="119" ht="15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3"/>
    </row>
    <row r="120" ht="15.7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3"/>
    </row>
    <row r="121" ht="15.7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3"/>
    </row>
    <row r="122" ht="15.7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3"/>
    </row>
    <row r="123" ht="15.7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3"/>
    </row>
    <row r="124" ht="15.7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3"/>
    </row>
    <row r="125" ht="15.7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3"/>
    </row>
    <row r="126" ht="15.7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3"/>
    </row>
    <row r="127" ht="15.7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3"/>
    </row>
    <row r="128" ht="15.7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3"/>
    </row>
    <row r="129" ht="15.7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3"/>
    </row>
    <row r="130" ht="15.7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3"/>
    </row>
    <row r="131" ht="15.7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3"/>
    </row>
    <row r="132" ht="15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3"/>
    </row>
    <row r="133" ht="15.7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3"/>
    </row>
    <row r="134" ht="15.7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3"/>
    </row>
    <row r="135" ht="15.7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3"/>
    </row>
    <row r="136" ht="15.7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3"/>
    </row>
    <row r="137" ht="15.7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3"/>
    </row>
    <row r="138" ht="15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3"/>
    </row>
    <row r="139" ht="15.7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3"/>
    </row>
    <row r="140" ht="15.7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3"/>
    </row>
    <row r="141" ht="15.7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3"/>
    </row>
    <row r="142" ht="15.7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3"/>
    </row>
    <row r="143" ht="15.7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3"/>
    </row>
    <row r="144" ht="15.7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ht="15.7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3"/>
    </row>
    <row r="146" ht="15.7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3"/>
    </row>
    <row r="147" ht="15.7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3"/>
    </row>
    <row r="148" ht="15.7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3"/>
    </row>
    <row r="149" ht="15.7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3"/>
    </row>
    <row r="150" ht="15.7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3"/>
    </row>
    <row r="151" ht="15.7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3"/>
    </row>
    <row r="152" ht="15.7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3"/>
    </row>
    <row r="153" ht="15.7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3"/>
    </row>
    <row r="154" ht="15.7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3"/>
    </row>
    <row r="155" ht="15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3"/>
    </row>
    <row r="156" ht="15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3"/>
    </row>
    <row r="157" ht="15.7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3"/>
    </row>
    <row r="158" ht="15.7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3"/>
    </row>
    <row r="159" ht="15.7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3"/>
    </row>
    <row r="160" ht="15.7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3"/>
    </row>
    <row r="161" ht="15.7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3"/>
    </row>
    <row r="162" ht="15.7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3"/>
    </row>
    <row r="163" ht="15.7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3"/>
    </row>
    <row r="164" ht="15.7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3"/>
    </row>
    <row r="165" ht="15.7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3"/>
    </row>
    <row r="166" ht="15.7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3"/>
    </row>
    <row r="167" ht="15.7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3"/>
    </row>
    <row r="168" ht="15.7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3"/>
    </row>
    <row r="169" ht="15.7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3"/>
    </row>
    <row r="170" ht="15.7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3"/>
    </row>
    <row r="171" ht="15.7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3"/>
    </row>
    <row r="172" ht="15.7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3"/>
    </row>
    <row r="173" ht="15.7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3"/>
    </row>
    <row r="174" ht="15.7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3"/>
    </row>
    <row r="175" ht="15.7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3"/>
    </row>
    <row r="176" ht="15.7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3"/>
    </row>
    <row r="177" ht="15.7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3"/>
    </row>
    <row r="178" ht="15.7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3"/>
    </row>
    <row r="179" ht="15.7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3"/>
    </row>
    <row r="180" ht="15.7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3"/>
    </row>
    <row r="181" ht="15.7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ht="15.7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3"/>
    </row>
    <row r="183" ht="15.7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3"/>
    </row>
    <row r="184" ht="15.7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3"/>
    </row>
    <row r="185" ht="15.7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3"/>
    </row>
    <row r="186" ht="15.7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3"/>
    </row>
    <row r="187" ht="15.7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3"/>
    </row>
    <row r="188" ht="15.7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3"/>
    </row>
    <row r="189" ht="15.7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3"/>
    </row>
    <row r="190" ht="15.7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3"/>
    </row>
    <row r="191" ht="15.7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3"/>
    </row>
    <row r="192" ht="15.7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3"/>
    </row>
    <row r="193" ht="15.7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3"/>
    </row>
    <row r="194" ht="15.7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3"/>
    </row>
    <row r="195" ht="15.7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3"/>
    </row>
    <row r="196" ht="15.7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3"/>
    </row>
    <row r="197" ht="15.7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3"/>
    </row>
    <row r="198" ht="15.7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3"/>
    </row>
    <row r="199" ht="15.7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3"/>
    </row>
    <row r="200" ht="15.7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3"/>
    </row>
    <row r="201" ht="15.7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3"/>
    </row>
    <row r="202" ht="15.7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3"/>
    </row>
    <row r="203" ht="15.7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3"/>
    </row>
    <row r="204" ht="15.7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3"/>
    </row>
    <row r="205" ht="15.7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3"/>
    </row>
    <row r="206" ht="15.7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3"/>
    </row>
    <row r="207" ht="15.7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3"/>
    </row>
    <row r="208" ht="15.7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3"/>
    </row>
    <row r="209" ht="15.7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3"/>
    </row>
    <row r="210" ht="15.7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3"/>
    </row>
    <row r="211" ht="15.7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3"/>
    </row>
    <row r="212" ht="15.7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3"/>
    </row>
    <row r="213" ht="15.7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3"/>
    </row>
    <row r="214" ht="15.7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3"/>
    </row>
    <row r="215" ht="15.7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3"/>
    </row>
    <row r="216" ht="15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3"/>
    </row>
    <row r="217" ht="15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3"/>
    </row>
    <row r="218" ht="15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3"/>
    </row>
    <row r="219" ht="15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3"/>
    </row>
    <row r="220" ht="15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rightToLeft="1" workbookViewId="0"/>
  </sheetViews>
  <sheetFormatPr customHeight="1" defaultColWidth="14.43" defaultRowHeight="15.0"/>
  <cols>
    <col customWidth="1" min="1" max="1" width="23.57"/>
    <col customWidth="1" min="15" max="15" width="15.29"/>
  </cols>
  <sheetData>
    <row r="1" ht="74.25" customHeight="1">
      <c r="A1" s="41" t="s">
        <v>95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42"/>
      <c r="Q1" s="42"/>
      <c r="R1" s="42"/>
      <c r="S1" s="42"/>
      <c r="T1" s="42"/>
      <c r="U1" s="42"/>
      <c r="V1" s="42"/>
      <c r="W1" s="42"/>
      <c r="X1" s="42"/>
      <c r="Y1" s="42"/>
      <c r="Z1" s="43"/>
    </row>
    <row r="2" ht="15.75" customHeight="1">
      <c r="A2" s="44" t="s">
        <v>96</v>
      </c>
      <c r="B2" s="47" t="s">
        <v>97</v>
      </c>
      <c r="C2" s="47" t="s">
        <v>98</v>
      </c>
      <c r="D2" s="47" t="s">
        <v>99</v>
      </c>
      <c r="E2" s="47" t="s">
        <v>100</v>
      </c>
      <c r="F2" s="47" t="s">
        <v>101</v>
      </c>
      <c r="G2" s="47" t="s">
        <v>102</v>
      </c>
      <c r="H2" s="47" t="s">
        <v>103</v>
      </c>
      <c r="I2" s="47" t="s">
        <v>104</v>
      </c>
      <c r="J2" s="47" t="s">
        <v>105</v>
      </c>
      <c r="K2" s="47" t="s">
        <v>106</v>
      </c>
      <c r="L2" s="47" t="s">
        <v>107</v>
      </c>
      <c r="M2" s="45" t="s">
        <v>108</v>
      </c>
      <c r="N2" s="45" t="s">
        <v>109</v>
      </c>
      <c r="O2" s="45" t="s">
        <v>110</v>
      </c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</row>
    <row r="3" ht="15.75" customHeight="1">
      <c r="A3" s="47" t="s">
        <v>111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8"/>
      <c r="N3" s="46"/>
      <c r="O3" s="46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</row>
    <row r="4" ht="15.75" customHeight="1">
      <c r="A4" s="47" t="s">
        <v>112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8"/>
      <c r="N4" s="46"/>
      <c r="O4" s="46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</row>
    <row r="5" ht="15.75" customHeight="1">
      <c r="A5" s="47" t="s">
        <v>113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</row>
    <row r="6" ht="15.75" customHeight="1">
      <c r="A6" s="49" t="s">
        <v>114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ht="15.75" customHeight="1">
      <c r="A7" s="51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</row>
    <row r="8" ht="15.75" customHeight="1">
      <c r="A8" s="51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2"/>
      <c r="Q8" s="42"/>
      <c r="R8" s="42"/>
      <c r="S8" s="42"/>
      <c r="T8" s="42"/>
      <c r="U8" s="42"/>
      <c r="V8" s="42"/>
      <c r="W8" s="42"/>
      <c r="X8" s="42"/>
      <c r="Y8" s="42"/>
      <c r="Z8" s="43"/>
    </row>
    <row r="9" ht="15.75" customHeight="1">
      <c r="A9" s="51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</row>
    <row r="10" ht="15.75" customHeight="1">
      <c r="A10" s="51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</row>
    <row r="11" ht="15.75" customHeight="1">
      <c r="A11" s="51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</row>
    <row r="12" ht="15.75" customHeight="1">
      <c r="A12" s="51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3"/>
    </row>
    <row r="13" ht="15.75" customHeight="1">
      <c r="A13" s="51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</row>
    <row r="14" ht="15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</row>
    <row r="15" ht="15.7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</row>
    <row r="16" ht="15.7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3"/>
    </row>
    <row r="17" ht="15.7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</row>
    <row r="18" ht="15.7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/>
    </row>
    <row r="19" ht="15.7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/>
    </row>
    <row r="20" ht="15.7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3"/>
    </row>
    <row r="21" ht="15.7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3"/>
    </row>
    <row r="22" ht="15.7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</row>
    <row r="23" ht="15.7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</row>
    <row r="24" ht="15.7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</row>
    <row r="25" ht="15.7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</row>
    <row r="26" ht="15.75" customHeigh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</row>
    <row r="27" ht="15.7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</row>
    <row r="28" ht="15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</row>
    <row r="29" ht="15.7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</row>
    <row r="30" ht="15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</row>
    <row r="31" ht="15.7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ht="15.7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3"/>
    </row>
    <row r="33" ht="15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ht="15.7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</row>
    <row r="35" ht="15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</row>
    <row r="36" ht="15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3"/>
    </row>
    <row r="37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3"/>
    </row>
    <row r="38" ht="15.7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ht="15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</row>
    <row r="40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</row>
    <row r="41" ht="15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</row>
    <row r="42" ht="15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</row>
    <row r="43" ht="15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</row>
    <row r="44" ht="15.7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</row>
    <row r="45" ht="15.7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</row>
    <row r="46" ht="15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</row>
    <row r="47" ht="15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3"/>
    </row>
    <row r="48" ht="15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3"/>
    </row>
    <row r="49" ht="15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</row>
    <row r="50" ht="15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3"/>
    </row>
    <row r="51" ht="15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3"/>
    </row>
    <row r="52" ht="15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3"/>
    </row>
    <row r="53" ht="15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</row>
    <row r="54" ht="15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3"/>
    </row>
    <row r="55" ht="15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3"/>
    </row>
    <row r="56" ht="15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3"/>
    </row>
    <row r="57" ht="15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3"/>
    </row>
    <row r="58" ht="15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3"/>
    </row>
    <row r="59" ht="15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3"/>
    </row>
    <row r="60" ht="15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3"/>
    </row>
    <row r="61" ht="15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3"/>
    </row>
    <row r="62" ht="15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3"/>
    </row>
    <row r="63" ht="15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3"/>
    </row>
    <row r="64" ht="15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3"/>
    </row>
    <row r="65" ht="15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3"/>
    </row>
    <row r="66" ht="15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3"/>
    </row>
    <row r="67" ht="15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3"/>
    </row>
    <row r="68" ht="15.7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3"/>
    </row>
    <row r="69" ht="15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3"/>
    </row>
    <row r="70" ht="15.7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</row>
    <row r="71" ht="15.7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3"/>
    </row>
    <row r="72" ht="15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3"/>
    </row>
    <row r="73" ht="15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3"/>
    </row>
    <row r="74" ht="15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3"/>
    </row>
    <row r="75" ht="15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3"/>
    </row>
    <row r="76" ht="15.7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3"/>
    </row>
    <row r="77" ht="15.7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3"/>
    </row>
    <row r="78" ht="15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3"/>
    </row>
    <row r="79" ht="15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3"/>
    </row>
    <row r="80" ht="15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3"/>
    </row>
    <row r="81" ht="15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3"/>
    </row>
    <row r="82" ht="15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3"/>
    </row>
    <row r="83" ht="15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3"/>
    </row>
    <row r="84" ht="15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3"/>
    </row>
    <row r="85" ht="15.7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3"/>
    </row>
    <row r="86" ht="15.7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3"/>
    </row>
    <row r="87" ht="15.7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3"/>
    </row>
    <row r="88" ht="15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3"/>
    </row>
    <row r="89" ht="15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3"/>
    </row>
    <row r="90" ht="15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3"/>
    </row>
    <row r="91" ht="15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3"/>
    </row>
    <row r="92" ht="15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3"/>
    </row>
    <row r="93" ht="15.7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3"/>
    </row>
    <row r="94" ht="15.7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3"/>
    </row>
    <row r="95" ht="15.7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3"/>
    </row>
    <row r="96" ht="15.7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3"/>
    </row>
    <row r="97" ht="15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3"/>
    </row>
    <row r="98" ht="15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3"/>
    </row>
    <row r="99" ht="15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3"/>
    </row>
    <row r="100" ht="15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3"/>
    </row>
    <row r="101" ht="15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3"/>
    </row>
    <row r="102" ht="15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3"/>
    </row>
    <row r="103" ht="15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3"/>
    </row>
    <row r="104" ht="15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3"/>
    </row>
    <row r="105" ht="15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3"/>
    </row>
    <row r="106" ht="15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3"/>
    </row>
    <row r="107" ht="15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3"/>
    </row>
    <row r="108" ht="15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3"/>
    </row>
    <row r="109" ht="15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3"/>
    </row>
    <row r="110" ht="15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3"/>
    </row>
    <row r="111" ht="15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3"/>
    </row>
    <row r="112" ht="15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3"/>
    </row>
    <row r="113" ht="15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3"/>
    </row>
    <row r="114" ht="15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3"/>
    </row>
    <row r="115" ht="15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3"/>
    </row>
    <row r="116" ht="15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3"/>
    </row>
    <row r="117" ht="15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3"/>
    </row>
    <row r="118" ht="15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3"/>
    </row>
    <row r="119" ht="15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3"/>
    </row>
    <row r="120" ht="15.7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3"/>
    </row>
    <row r="121" ht="15.7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3"/>
    </row>
    <row r="122" ht="15.7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3"/>
    </row>
    <row r="123" ht="15.7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3"/>
    </row>
    <row r="124" ht="15.7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3"/>
    </row>
    <row r="125" ht="15.7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3"/>
    </row>
    <row r="126" ht="15.7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3"/>
    </row>
    <row r="127" ht="15.7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3"/>
    </row>
    <row r="128" ht="15.7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3"/>
    </row>
    <row r="129" ht="15.7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3"/>
    </row>
    <row r="130" ht="15.7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3"/>
    </row>
    <row r="131" ht="15.7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3"/>
    </row>
    <row r="132" ht="15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3"/>
    </row>
    <row r="133" ht="15.7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3"/>
    </row>
    <row r="134" ht="15.7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3"/>
    </row>
    <row r="135" ht="15.7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3"/>
    </row>
    <row r="136" ht="15.7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3"/>
    </row>
    <row r="137" ht="15.7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3"/>
    </row>
    <row r="138" ht="15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3"/>
    </row>
    <row r="139" ht="15.7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3"/>
    </row>
    <row r="140" ht="15.7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3"/>
    </row>
    <row r="141" ht="15.7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3"/>
    </row>
    <row r="142" ht="15.7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3"/>
    </row>
    <row r="143" ht="15.7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3"/>
    </row>
    <row r="144" ht="15.7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3"/>
    </row>
    <row r="145" ht="15.7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3"/>
    </row>
    <row r="146" ht="15.7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3"/>
    </row>
    <row r="147" ht="15.7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3"/>
    </row>
    <row r="148" ht="15.7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3"/>
    </row>
    <row r="149" ht="15.7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3"/>
    </row>
    <row r="150" ht="15.7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3"/>
    </row>
    <row r="151" ht="15.7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3"/>
    </row>
    <row r="152" ht="15.7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3"/>
    </row>
    <row r="153" ht="15.7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3"/>
    </row>
    <row r="154" ht="15.7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3"/>
    </row>
    <row r="155" ht="15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3"/>
    </row>
    <row r="156" ht="15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3"/>
    </row>
    <row r="157" ht="15.7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3"/>
    </row>
    <row r="158" ht="15.7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3"/>
    </row>
    <row r="159" ht="15.7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3"/>
    </row>
    <row r="160" ht="15.7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3"/>
    </row>
    <row r="161" ht="15.7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3"/>
    </row>
    <row r="162" ht="15.7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3"/>
    </row>
    <row r="163" ht="15.7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3"/>
    </row>
    <row r="164" ht="15.7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3"/>
    </row>
    <row r="165" ht="15.7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3"/>
    </row>
    <row r="166" ht="15.7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3"/>
    </row>
    <row r="167" ht="15.7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3"/>
    </row>
    <row r="168" ht="15.7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3"/>
    </row>
    <row r="169" ht="15.7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3"/>
    </row>
    <row r="170" ht="15.7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3"/>
    </row>
    <row r="171" ht="15.7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3"/>
    </row>
    <row r="172" ht="15.7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3"/>
    </row>
    <row r="173" ht="15.7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3"/>
    </row>
    <row r="174" ht="15.7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3"/>
    </row>
    <row r="175" ht="15.7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3"/>
    </row>
    <row r="176" ht="15.7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3"/>
    </row>
    <row r="177" ht="15.7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3"/>
    </row>
    <row r="178" ht="15.7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3"/>
    </row>
    <row r="179" ht="15.7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3"/>
    </row>
    <row r="180" ht="15.7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3"/>
    </row>
    <row r="181" ht="15.7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3"/>
    </row>
    <row r="182" ht="15.7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3"/>
    </row>
    <row r="183" ht="15.7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3"/>
    </row>
    <row r="184" ht="15.7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3"/>
    </row>
    <row r="185" ht="15.7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3"/>
    </row>
    <row r="186" ht="15.7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3"/>
    </row>
    <row r="187" ht="15.7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3"/>
    </row>
    <row r="188" ht="15.7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3"/>
    </row>
    <row r="189" ht="15.7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3"/>
    </row>
    <row r="190" ht="15.7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3"/>
    </row>
    <row r="191" ht="15.7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3"/>
    </row>
    <row r="192" ht="15.7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3"/>
    </row>
    <row r="193" ht="15.7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3"/>
    </row>
    <row r="194" ht="15.7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3"/>
    </row>
    <row r="195" ht="15.7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3"/>
    </row>
    <row r="196" ht="15.7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3"/>
    </row>
    <row r="197" ht="15.7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3"/>
    </row>
    <row r="198" ht="15.7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3"/>
    </row>
    <row r="199" ht="15.7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3"/>
    </row>
    <row r="200" ht="15.7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3"/>
    </row>
    <row r="201" ht="15.7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3"/>
    </row>
    <row r="202" ht="15.7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3"/>
    </row>
    <row r="203" ht="15.7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3"/>
    </row>
    <row r="204" ht="15.7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3"/>
    </row>
    <row r="205" ht="15.7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3"/>
    </row>
    <row r="206" ht="15.7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3"/>
    </row>
    <row r="207" ht="15.7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3"/>
    </row>
    <row r="208" ht="15.7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3"/>
    </row>
    <row r="209" ht="15.7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3"/>
    </row>
    <row r="210" ht="15.7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3"/>
    </row>
    <row r="211" ht="15.7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3"/>
    </row>
    <row r="212" ht="15.7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3"/>
    </row>
    <row r="213" ht="15.7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3"/>
    </row>
    <row r="214" ht="15.7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3"/>
    </row>
    <row r="215" ht="15.7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3"/>
    </row>
    <row r="216" ht="15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3"/>
    </row>
    <row r="217" ht="15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3"/>
    </row>
    <row r="218" ht="15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3"/>
    </row>
    <row r="219" ht="15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3"/>
    </row>
    <row r="220" ht="15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1">
    <mergeCell ref="A1:O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33.29"/>
    <col customWidth="1" min="2" max="2" width="16.14"/>
    <col customWidth="1" min="3" max="3" width="16.29"/>
    <col customWidth="1" min="4" max="4" width="13.86"/>
    <col customWidth="1" min="5" max="5" width="17.0"/>
    <col customWidth="1" min="6" max="6" width="18.29"/>
    <col customWidth="1" min="7" max="7" width="19.29"/>
    <col customWidth="1" min="8" max="8" width="13.71"/>
    <col customWidth="1" min="9" max="9" width="11.29"/>
    <col customWidth="1" min="10" max="26" width="21.29"/>
  </cols>
  <sheetData>
    <row r="1" ht="29.25" customHeight="1">
      <c r="A1" s="52" t="s">
        <v>115</v>
      </c>
      <c r="B1" s="53" t="s">
        <v>116</v>
      </c>
      <c r="C1" s="54" t="s">
        <v>117</v>
      </c>
      <c r="D1" s="55" t="s">
        <v>118</v>
      </c>
      <c r="E1" s="56" t="s">
        <v>119</v>
      </c>
      <c r="F1" s="57" t="s">
        <v>120</v>
      </c>
      <c r="G1" s="58" t="s">
        <v>121</v>
      </c>
      <c r="H1" s="59" t="s">
        <v>122</v>
      </c>
      <c r="I1" s="60" t="s">
        <v>123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29.25" customHeight="1">
      <c r="A2" s="62" t="s">
        <v>124</v>
      </c>
      <c r="B2" s="63"/>
      <c r="C2" s="64"/>
      <c r="D2" s="65"/>
      <c r="E2" s="66"/>
      <c r="F2" s="67"/>
      <c r="G2" s="68"/>
      <c r="H2" s="69"/>
      <c r="I2" s="70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ht="29.25" customHeight="1">
      <c r="A3" s="71"/>
      <c r="B3" s="72"/>
      <c r="C3" s="73"/>
      <c r="D3" s="74"/>
      <c r="E3" s="73"/>
      <c r="F3" s="75"/>
      <c r="G3" s="76"/>
      <c r="H3" s="77"/>
      <c r="I3" s="70">
        <f t="shared" ref="I3:I14" si="1">SUM(B3:H3)</f>
        <v>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ht="29.25" customHeight="1">
      <c r="A4" s="71"/>
      <c r="B4" s="72"/>
      <c r="C4" s="73"/>
      <c r="D4" s="74"/>
      <c r="E4" s="73"/>
      <c r="F4" s="75"/>
      <c r="G4" s="76"/>
      <c r="H4" s="77"/>
      <c r="I4" s="70">
        <f t="shared" si="1"/>
        <v>0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ht="29.25" customHeight="1">
      <c r="A5" s="71"/>
      <c r="B5" s="72"/>
      <c r="C5" s="73"/>
      <c r="D5" s="74"/>
      <c r="E5" s="73"/>
      <c r="F5" s="75"/>
      <c r="G5" s="76"/>
      <c r="H5" s="77"/>
      <c r="I5" s="70">
        <f t="shared" si="1"/>
        <v>0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ht="29.25" customHeight="1">
      <c r="A6" s="71"/>
      <c r="B6" s="72"/>
      <c r="C6" s="73"/>
      <c r="D6" s="74"/>
      <c r="E6" s="73"/>
      <c r="F6" s="75"/>
      <c r="G6" s="76"/>
      <c r="H6" s="77"/>
      <c r="I6" s="70">
        <f t="shared" si="1"/>
        <v>0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ht="29.25" customHeight="1">
      <c r="A7" s="71"/>
      <c r="B7" s="72"/>
      <c r="C7" s="73"/>
      <c r="D7" s="74"/>
      <c r="E7" s="73"/>
      <c r="F7" s="75"/>
      <c r="G7" s="76"/>
      <c r="H7" s="77"/>
      <c r="I7" s="70">
        <f t="shared" si="1"/>
        <v>0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ht="27.0" customHeight="1">
      <c r="A8" s="71"/>
      <c r="B8" s="72"/>
      <c r="C8" s="73"/>
      <c r="D8" s="74"/>
      <c r="E8" s="73"/>
      <c r="F8" s="75"/>
      <c r="G8" s="76"/>
      <c r="H8" s="77"/>
      <c r="I8" s="70">
        <f t="shared" si="1"/>
        <v>0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ht="33.0" hidden="1" customHeight="1">
      <c r="A9" s="74"/>
      <c r="B9" s="72"/>
      <c r="C9" s="73"/>
      <c r="D9" s="74"/>
      <c r="E9" s="73"/>
      <c r="F9" s="75"/>
      <c r="G9" s="76"/>
      <c r="H9" s="77"/>
      <c r="I9" s="70">
        <f t="shared" si="1"/>
        <v>0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ht="26.25" customHeight="1">
      <c r="A10" s="71"/>
      <c r="B10" s="72"/>
      <c r="C10" s="73"/>
      <c r="D10" s="74"/>
      <c r="E10" s="73"/>
      <c r="F10" s="75"/>
      <c r="G10" s="76"/>
      <c r="H10" s="77"/>
      <c r="I10" s="70">
        <f t="shared" si="1"/>
        <v>0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ht="24.75" customHeight="1">
      <c r="A11" s="71"/>
      <c r="B11" s="72"/>
      <c r="C11" s="73"/>
      <c r="D11" s="74"/>
      <c r="E11" s="73"/>
      <c r="F11" s="75"/>
      <c r="G11" s="76"/>
      <c r="H11" s="77"/>
      <c r="I11" s="70">
        <f t="shared" si="1"/>
        <v>0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ht="27.0" customHeight="1">
      <c r="A12" s="71"/>
      <c r="B12" s="72"/>
      <c r="C12" s="73"/>
      <c r="D12" s="74"/>
      <c r="E12" s="73"/>
      <c r="F12" s="75"/>
      <c r="G12" s="76"/>
      <c r="H12" s="77"/>
      <c r="I12" s="70">
        <f t="shared" si="1"/>
        <v>0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ht="26.25" customHeight="1">
      <c r="A13" s="71"/>
      <c r="B13" s="72"/>
      <c r="C13" s="73"/>
      <c r="D13" s="74"/>
      <c r="E13" s="73"/>
      <c r="F13" s="75"/>
      <c r="G13" s="76"/>
      <c r="H13" s="77"/>
      <c r="I13" s="70">
        <f t="shared" si="1"/>
        <v>0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ht="29.25" customHeight="1">
      <c r="A14" s="71"/>
      <c r="B14" s="72"/>
      <c r="C14" s="73"/>
      <c r="D14" s="74"/>
      <c r="E14" s="73"/>
      <c r="F14" s="75"/>
      <c r="G14" s="76"/>
      <c r="H14" s="77"/>
      <c r="I14" s="70">
        <f t="shared" si="1"/>
        <v>0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ht="40.5" customHeight="1">
      <c r="A15" s="61"/>
      <c r="B15" s="70">
        <f t="shared" ref="B15:H15" si="2">SUM(B3:B14)</f>
        <v>0</v>
      </c>
      <c r="C15" s="70">
        <f t="shared" si="2"/>
        <v>0</v>
      </c>
      <c r="D15" s="70">
        <f t="shared" si="2"/>
        <v>0</v>
      </c>
      <c r="E15" s="70">
        <f t="shared" si="2"/>
        <v>0</v>
      </c>
      <c r="F15" s="70">
        <f t="shared" si="2"/>
        <v>0</v>
      </c>
      <c r="G15" s="70">
        <f t="shared" si="2"/>
        <v>0</v>
      </c>
      <c r="H15" s="70">
        <f t="shared" si="2"/>
        <v>0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ht="29.25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ht="29.25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ht="29.25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ht="29.2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ht="29.2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29.2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29.2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ht="29.2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29.2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29.2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29.2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29.2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29.2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29.2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29.2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29.2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29.2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29.2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29.2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29.2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29.2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29.2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29.2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29.2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29.2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29.2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ht="29.2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ht="29.2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ht="29.2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ht="29.2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29.2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ht="29.2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ht="29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ht="29.2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ht="29.2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ht="29.2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ht="29.2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ht="29.2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ht="29.2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29.2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29.2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29.2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29.2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29.2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ht="29.2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29.2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ht="29.2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29.2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29.2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29.2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29.2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29.2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29.2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29.2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29.2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29.2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29.2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29.2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29.2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29.2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29.2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29.2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29.2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29.2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29.2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29.2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29.2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29.2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29.2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29.2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29.2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29.2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29.2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29.2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29.2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29.2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29.2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29.2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29.2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29.2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29.2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29.2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29.2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29.2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29.2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29.2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29.2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29.2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29.2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29.2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29.2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29.2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29.2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29.2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29.2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29.2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29.2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29.2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29.2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29.2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29.2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29.2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29.2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29.2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29.2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29.2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29.2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29.2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29.2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29.2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29.2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29.2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29.2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29.2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29.2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29.2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29.2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29.2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29.2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29.2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29.2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29.2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29.2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29.2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29.2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29.2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29.2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29.2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29.2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29.2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29.2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29.2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29.2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29.2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29.2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29.2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29.2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29.2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29.2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29.2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29.2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29.2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29.2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29.2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29.2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29.2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29.2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29.2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29.2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29.2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29.2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29.2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29.2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29.2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29.2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29.2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29.2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29.2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29.2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29.2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29.2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29.2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29.2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29.2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29.2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29.2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29.2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29.2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29.2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29.2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29.2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29.2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29.2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29.2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29.2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29.2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29.2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29.2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29.2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29.2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29.2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29.2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29.2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29.2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29.2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29.2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29.2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29.2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29.2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29.2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29.2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29.2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29.2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29.2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29.2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29.2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29.2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29.2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29.2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29.2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29.2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29.2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29.2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29.2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29.2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29.2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29.2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29.2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29.2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29.2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29.2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29.2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29.2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29.2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29.2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29.2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29.2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29.2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29.2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29.2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29.2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29.2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29.2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29.2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29.2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29.2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29.2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29.2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29.2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29.2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29.2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29.2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29.2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29.2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29.2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29.2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29.2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29.2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29.2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29.2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29.2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29.2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29.2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29.2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29.2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29.2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29.2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29.2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29.2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29.2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29.2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29.2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29.2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29.2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29.2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29.2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29.2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29.2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29.2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29.2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29.2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29.2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29.2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29.2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29.2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29.2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29.2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29.2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29.2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29.2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29.2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29.2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29.2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29.2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29.2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29.2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29.2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29.2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29.2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29.2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29.2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29.2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29.2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29.2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29.2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29.2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29.2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29.2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29.2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29.2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29.2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29.2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29.2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29.2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29.2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29.2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29.2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29.2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29.2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29.2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29.2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29.2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29.2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29.2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29.2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29.2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29.2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29.2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29.2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29.2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29.2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29.2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29.2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29.2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29.2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29.2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29.2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29.2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29.2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29.2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29.2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29.2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29.2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29.2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29.2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29.2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29.2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29.2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29.2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29.2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29.2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29.2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29.2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29.2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29.2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29.2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29.2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29.2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29.2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29.2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29.2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29.2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29.2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29.2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29.2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29.2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29.2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29.2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29.2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29.2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29.2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29.2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29.2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29.2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29.2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29.2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29.2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29.2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29.2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29.2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29.2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29.2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29.2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29.2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29.2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29.2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29.2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29.2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29.2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29.2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29.2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29.2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29.2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29.2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29.2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29.2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29.2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29.2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29.2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29.2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29.2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29.2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29.2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29.2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29.2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29.2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29.2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29.2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29.2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29.2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29.2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29.2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29.2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29.2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29.2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29.2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29.2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29.2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29.2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29.2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29.2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29.2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29.2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29.2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29.2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29.2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29.2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29.2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29.2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29.2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29.2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29.2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29.2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29.2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29.2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29.2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29.2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29.2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29.2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29.2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29.2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29.2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29.2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29.2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29.2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29.2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29.2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29.2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29.2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29.2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29.2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29.2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29.2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29.2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29.2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29.2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29.2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29.2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29.2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29.2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29.2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29.2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29.2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29.2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29.2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29.2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29.2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29.2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29.2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29.2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29.2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29.2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29.2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29.2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29.2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29.2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29.2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29.2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29.2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29.2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29.2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29.2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29.2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29.2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29.2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29.2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29.2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29.2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29.2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29.2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29.2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29.2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29.2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29.2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29.2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29.2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29.2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29.2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29.2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29.2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29.2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29.2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29.2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29.2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29.2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29.2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29.2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29.2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29.2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29.2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29.2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29.2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29.2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29.2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29.2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29.2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29.2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29.2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29.2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29.2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29.2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29.2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29.2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29.2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29.2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29.2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29.2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29.2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29.2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29.2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29.2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29.2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29.2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29.2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29.2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29.2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29.2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29.2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29.2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29.2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29.2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29.2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29.2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29.2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29.2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29.2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29.2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29.2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29.2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29.2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29.2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29.2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29.2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29.2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29.2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29.2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29.2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29.2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29.2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29.2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29.2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29.2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29.2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29.2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29.2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29.2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29.2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29.2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29.2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29.2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29.2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29.2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29.2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29.2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29.2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29.2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29.2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29.2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29.2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29.2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29.2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29.2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29.2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29.2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29.2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29.2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29.2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29.2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29.2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29.2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29.2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29.2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29.2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29.2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29.2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29.2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29.2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29.2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29.2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29.2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29.2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29.2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29.2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29.2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29.2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29.2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29.2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29.2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29.2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29.2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29.2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29.2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29.2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29.2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29.2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29.2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29.2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29.2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29.2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29.2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29.2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29.2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29.2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29.2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29.2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29.2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29.2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29.2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29.2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29.2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29.2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29.2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29.2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29.2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29.2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29.2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29.2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29.2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29.2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29.2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29.2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29.2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29.2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29.2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29.2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29.2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29.2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29.2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29.2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29.2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29.2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29.2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29.2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29.2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29.2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29.2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29.2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29.2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29.2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29.2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29.2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29.2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29.2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29.2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29.2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29.2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29.2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29.2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29.2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29.2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29.2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29.2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29.2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29.2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29.2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29.2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29.2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29.2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29.2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29.2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29.2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29.2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29.2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29.2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29.2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29.2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29.2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29.2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29.2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29.2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29.2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29.2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29.2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29.2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29.2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29.2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29.2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29.2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29.2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29.2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29.2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29.2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29.2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29.2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29.2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29.2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29.2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29.2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29.2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29.2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29.2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29.2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29.2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29.2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29.2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29.2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29.2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29.2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29.2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29.2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29.2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29.2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29.2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29.2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29.2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29.2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29.2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29.2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29.2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29.2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29.2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29.2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29.2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29.2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29.2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29.2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29.2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29.2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29.2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29.2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29.2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29.2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29.2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29.2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29.2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29.2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29.2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29.2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29.2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29.2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29.2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29.2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29.2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29.2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29.2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29.2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29.2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29.2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29.2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29.2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29.2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29.2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29.2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29.2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29.2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29.2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29.2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29.2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29.2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29.2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29.2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29.2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29.2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29.2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29.2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29.2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29.2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29.2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29.2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29.2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29.2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29.2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29.2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29.2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29.2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29.2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29.2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29.2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29.2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29.2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29.2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29.2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29.2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29.2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29.2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29.2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29.2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29.2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29.2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29.2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29.2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29.2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29.2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29.2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29.2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29.2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29.2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29.2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29.2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29.2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29.2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29.2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29.2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29.2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29.2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29.2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29.2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29.2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29.2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29.2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29.2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29.2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29.2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29.2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29.2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29.2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29.2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29.2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29.2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29.2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29.2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29.2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29.2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29.2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29.2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29.2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29.2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29.2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29.2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29.2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29.2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29.2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29.2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29.2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29.2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29.2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29.2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29.2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29.2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29.2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29.2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29.2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29.2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29.2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29.2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29.2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29.2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29.2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29.2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29.2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29.2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29.2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29.2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29.2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29.2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29.2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29.2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29.2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29.2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29.2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29.2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29.2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29.2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29.2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29.2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29.2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29.2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29.2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29.2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29.2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29.2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29.2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29.2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29.2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29.2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29.2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29.2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29.2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29.2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29.2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29.2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29.2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29.2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29.2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29.2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29.2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29.2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29.2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29.2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29.2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29.2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29.2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29.2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29.2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29.2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29.2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29.2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29.2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29.2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29.2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29.2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29.2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29.2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29.2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29.2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29.2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29.2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29.2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29.2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29.2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29.2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29.2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29.2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29.2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29.2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29.2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29.2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29.2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29.2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29.2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29.2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29.2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29.2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29.2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29.2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29.2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29.2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29.2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29.2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29.2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29.2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29.2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29.2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29.2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29.2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29.2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29.2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29.2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29.2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29.2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29.2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29.2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29.2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29.2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29.2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29.2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29.2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29.2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29.2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29.2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29.2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29.2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29.2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29.2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29.2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29.2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29.2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29.2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29.2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29.2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29.2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29.2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29.2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29.2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29.2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29.2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29.2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29.2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29.2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29.2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29.2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29.2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29.2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29.2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29.2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29.2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29.2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29.2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29.2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29.2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29.2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29.2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29.2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29.2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29.2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29.2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29.2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29.2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29.2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29.2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29.2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29.2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29.2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29.2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29.2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20.57"/>
    <col customWidth="1" min="2" max="2" width="16.57"/>
    <col customWidth="1" min="3" max="3" width="2.29"/>
    <col customWidth="1" min="4" max="4" width="23.14"/>
    <col customWidth="1" min="5" max="5" width="15.71"/>
    <col customWidth="1" min="6" max="6" width="2.43"/>
    <col customWidth="1" min="7" max="7" width="18.0"/>
    <col customWidth="1" min="8" max="8" width="19.71"/>
    <col customWidth="1" min="9" max="9" width="2.71"/>
    <col customWidth="1" min="10" max="10" width="33.57"/>
    <col customWidth="1" min="11" max="11" width="2.71"/>
    <col customWidth="1" min="12" max="12" width="28.14"/>
    <col customWidth="1" min="13" max="26" width="22.14"/>
  </cols>
  <sheetData>
    <row r="1" ht="26.25" customHeight="1">
      <c r="A1" s="78" t="s">
        <v>125</v>
      </c>
      <c r="B1" s="17"/>
      <c r="C1" s="79"/>
      <c r="D1" s="78" t="s">
        <v>126</v>
      </c>
      <c r="E1" s="17"/>
      <c r="F1" s="79"/>
      <c r="G1" s="78" t="s">
        <v>127</v>
      </c>
      <c r="H1" s="17"/>
      <c r="I1" s="79"/>
      <c r="J1" s="80" t="s">
        <v>128</v>
      </c>
      <c r="K1" s="79"/>
      <c r="L1" s="80" t="s">
        <v>129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ht="30.75" customHeight="1">
      <c r="A2" s="81" t="s">
        <v>130</v>
      </c>
      <c r="B2" s="82">
        <v>1500.0</v>
      </c>
      <c r="C2" s="79"/>
      <c r="D2" s="81" t="s">
        <v>131</v>
      </c>
      <c r="E2" s="82">
        <v>1500.0</v>
      </c>
      <c r="F2" s="79"/>
      <c r="G2" s="81" t="s">
        <v>132</v>
      </c>
      <c r="H2" s="82">
        <v>600.0</v>
      </c>
      <c r="I2" s="79"/>
      <c r="J2" s="83">
        <v>1.0</v>
      </c>
      <c r="K2" s="79"/>
      <c r="L2" s="82">
        <v>7.0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ht="25.5" customHeight="1">
      <c r="A3" s="81" t="s">
        <v>133</v>
      </c>
      <c r="B3" s="82">
        <v>1000.0</v>
      </c>
      <c r="C3" s="79"/>
      <c r="D3" s="81" t="s">
        <v>134</v>
      </c>
      <c r="E3" s="82">
        <v>200.0</v>
      </c>
      <c r="F3" s="79"/>
      <c r="G3" s="81" t="s">
        <v>135</v>
      </c>
      <c r="H3" s="82">
        <v>60.0</v>
      </c>
      <c r="I3" s="79"/>
      <c r="J3" s="80" t="s">
        <v>136</v>
      </c>
      <c r="K3" s="79"/>
      <c r="L3" s="80" t="s">
        <v>137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ht="27.75" customHeight="1">
      <c r="A4" s="81" t="s">
        <v>138</v>
      </c>
      <c r="B4" s="82"/>
      <c r="C4" s="79"/>
      <c r="D4" s="81" t="s">
        <v>139</v>
      </c>
      <c r="E4" s="82">
        <v>50.0</v>
      </c>
      <c r="F4" s="79"/>
      <c r="G4" s="81" t="s">
        <v>140</v>
      </c>
      <c r="H4" s="82">
        <v>50.0</v>
      </c>
      <c r="I4" s="79"/>
      <c r="J4" s="83">
        <v>1.5</v>
      </c>
      <c r="K4" s="79"/>
      <c r="L4" s="83">
        <v>0.25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ht="28.5" customHeight="1">
      <c r="A5" s="82"/>
      <c r="B5" s="82"/>
      <c r="C5" s="79"/>
      <c r="D5" s="81" t="s">
        <v>141</v>
      </c>
      <c r="E5" s="82">
        <v>100.0</v>
      </c>
      <c r="F5" s="79"/>
      <c r="G5" s="81" t="s">
        <v>142</v>
      </c>
      <c r="H5" s="82">
        <v>30.0</v>
      </c>
      <c r="I5" s="79"/>
      <c r="J5" s="80" t="s">
        <v>143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ht="24.75" customHeight="1">
      <c r="A6" s="82"/>
      <c r="B6" s="82"/>
      <c r="C6" s="79"/>
      <c r="D6" s="82"/>
      <c r="E6" s="82"/>
      <c r="F6" s="79"/>
      <c r="G6" s="81" t="s">
        <v>144</v>
      </c>
      <c r="H6" s="82">
        <v>50.0</v>
      </c>
      <c r="I6" s="79"/>
      <c r="J6" s="82">
        <v>1.0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ht="21.0" customHeight="1">
      <c r="A7" s="82"/>
      <c r="B7" s="82"/>
      <c r="C7" s="79"/>
      <c r="D7" s="82"/>
      <c r="E7" s="82"/>
      <c r="F7" s="79"/>
      <c r="G7" s="82"/>
      <c r="H7" s="82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ht="21.0" customHeight="1">
      <c r="A8" s="82"/>
      <c r="B8" s="82"/>
      <c r="C8" s="79"/>
      <c r="D8" s="82"/>
      <c r="E8" s="82"/>
      <c r="F8" s="79"/>
      <c r="G8" s="82"/>
      <c r="H8" s="82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ht="21.0" customHeight="1">
      <c r="A9" s="82"/>
      <c r="B9" s="82"/>
      <c r="C9" s="79"/>
      <c r="D9" s="82"/>
      <c r="E9" s="82"/>
      <c r="F9" s="79"/>
      <c r="G9" s="82"/>
      <c r="H9" s="82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ht="21.0" customHeight="1">
      <c r="A10" s="82"/>
      <c r="B10" s="82"/>
      <c r="C10" s="79"/>
      <c r="D10" s="82"/>
      <c r="E10" s="82"/>
      <c r="F10" s="79"/>
      <c r="G10" s="82"/>
      <c r="H10" s="82"/>
      <c r="I10" s="79"/>
      <c r="J10" s="80" t="s">
        <v>145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ht="21.0" customHeight="1">
      <c r="A11" s="82"/>
      <c r="B11" s="82"/>
      <c r="C11" s="79"/>
      <c r="D11" s="82"/>
      <c r="E11" s="82"/>
      <c r="F11" s="79"/>
      <c r="G11" s="82"/>
      <c r="H11" s="82"/>
      <c r="I11" s="79"/>
      <c r="J11" s="84">
        <f>J6*H17</f>
        <v>790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ht="21.0" customHeight="1">
      <c r="A12" s="82"/>
      <c r="B12" s="82"/>
      <c r="C12" s="79"/>
      <c r="D12" s="82"/>
      <c r="E12" s="82"/>
      <c r="F12" s="79"/>
      <c r="G12" s="82"/>
      <c r="H12" s="82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ht="21.0" customHeight="1">
      <c r="A13" s="82"/>
      <c r="B13" s="82"/>
      <c r="C13" s="79"/>
      <c r="D13" s="82"/>
      <c r="E13" s="82"/>
      <c r="F13" s="79"/>
      <c r="G13" s="82"/>
      <c r="H13" s="82"/>
      <c r="I13" s="79"/>
      <c r="J13" s="80" t="s">
        <v>146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ht="21.0" customHeight="1">
      <c r="A14" s="82"/>
      <c r="B14" s="82"/>
      <c r="C14" s="79"/>
      <c r="D14" s="82"/>
      <c r="E14" s="82"/>
      <c r="F14" s="79"/>
      <c r="G14" s="82"/>
      <c r="H14" s="82"/>
      <c r="I14" s="79"/>
      <c r="J14" s="85">
        <f>J11/B17</f>
        <v>0.316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ht="21.0" customHeight="1">
      <c r="A15" s="82"/>
      <c r="B15" s="82"/>
      <c r="C15" s="79"/>
      <c r="D15" s="82"/>
      <c r="E15" s="82"/>
      <c r="F15" s="79"/>
      <c r="G15" s="82"/>
      <c r="H15" s="82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ht="21.0" customHeight="1">
      <c r="A16" s="82"/>
      <c r="B16" s="82"/>
      <c r="C16" s="79"/>
      <c r="D16" s="82"/>
      <c r="E16" s="82"/>
      <c r="F16" s="79"/>
      <c r="G16" s="82"/>
      <c r="H16" s="82"/>
      <c r="I16" s="79"/>
      <c r="J16" s="80" t="s">
        <v>147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ht="21.0" customHeight="1">
      <c r="A17" s="80" t="s">
        <v>148</v>
      </c>
      <c r="B17" s="84">
        <f>SUM(B2:B16)</f>
        <v>2500</v>
      </c>
      <c r="C17" s="79"/>
      <c r="D17" s="80" t="s">
        <v>148</v>
      </c>
      <c r="E17" s="84">
        <f>SUM(E2:E16)</f>
        <v>1850</v>
      </c>
      <c r="F17" s="79"/>
      <c r="G17" s="80" t="s">
        <v>148</v>
      </c>
      <c r="H17" s="84">
        <f>SUM(H2:H16)</f>
        <v>790</v>
      </c>
      <c r="I17" s="79"/>
      <c r="J17" s="85">
        <f>E17/B17</f>
        <v>0.74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ht="21.0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ht="21.0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ht="21.0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ht="21.0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ht="21.0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ht="21.0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ht="21.0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ht="21.0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ht="21.0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ht="21.0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ht="21.0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ht="21.0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ht="21.0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ht="21.0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ht="21.0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ht="21.0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ht="21.0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ht="21.0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ht="21.0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ht="21.0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ht="21.0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ht="21.0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ht="21.0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ht="21.0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ht="21.0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ht="21.0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ht="21.0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ht="21.0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ht="21.0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ht="21.0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ht="21.0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ht="21.0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ht="21.0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ht="21.0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ht="21.0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ht="21.0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ht="21.0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ht="21.0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ht="21.0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ht="21.0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ht="21.0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ht="21.0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ht="21.0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ht="21.0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ht="21.0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ht="21.0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ht="21.0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ht="21.0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ht="21.0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ht="21.0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ht="21.0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ht="21.0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ht="21.0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ht="21.0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ht="21.0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ht="21.0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ht="21.0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ht="21.0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ht="21.0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ht="21.0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ht="21.0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ht="21.0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ht="21.0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ht="21.0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ht="21.0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ht="21.0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ht="21.0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ht="21.0" customHeight="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ht="21.0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ht="21.0" customHeight="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ht="21.0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ht="21.0" customHeight="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ht="21.0" customHeight="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ht="21.0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ht="21.0" customHeight="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ht="21.0" customHeight="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ht="21.0" customHeight="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ht="21.0" customHeight="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ht="21.0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ht="21.0" customHeight="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ht="21.0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ht="21.0" customHeight="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ht="21.0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ht="21.0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ht="21.0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ht="21.0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ht="21.0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ht="21.0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ht="21.0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ht="21.0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ht="21.0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ht="21.0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ht="21.0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ht="21.0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ht="21.0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ht="21.0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ht="21.0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ht="21.0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ht="21.0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ht="21.0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ht="21.0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ht="21.0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ht="21.0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ht="21.0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ht="21.0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ht="21.0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ht="21.0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ht="21.0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ht="21.0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ht="21.0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ht="21.0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ht="21.0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ht="21.0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ht="21.0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ht="21.0" customHeight="1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ht="21.0" customHeight="1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ht="21.0" customHeight="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ht="21.0" customHeight="1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ht="21.0" customHeight="1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ht="21.0" customHeight="1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ht="21.0" customHeight="1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ht="21.0" customHeight="1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ht="21.0" customHeight="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ht="21.0" customHeight="1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ht="21.0" customHeight="1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ht="21.0" customHeight="1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ht="21.0" customHeight="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ht="21.0" customHeight="1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ht="21.0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ht="21.0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ht="21.0" customHeight="1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ht="21.0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ht="21.0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ht="21.0" customHeight="1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ht="21.0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ht="21.0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ht="21.0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ht="21.0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ht="21.0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ht="21.0" customHeight="1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ht="21.0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ht="21.0" customHeight="1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ht="21.0" customHeight="1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ht="21.0" customHeight="1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ht="21.0" customHeight="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ht="21.0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ht="21.0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ht="21.0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ht="21.0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ht="21.0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ht="21.0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ht="21.0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ht="21.0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ht="21.0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ht="21.0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ht="21.0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ht="21.0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ht="21.0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ht="21.0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ht="21.0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ht="21.0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ht="21.0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ht="21.0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ht="21.0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ht="21.0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ht="21.0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ht="21.0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ht="21.0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ht="21.0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ht="21.0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ht="21.0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ht="21.0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ht="21.0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ht="21.0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ht="21.0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ht="21.0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ht="21.0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ht="21.0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ht="21.0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ht="21.0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ht="21.0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ht="21.0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ht="21.0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ht="21.0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ht="21.0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ht="21.0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ht="21.0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ht="21.0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ht="21.0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ht="21.0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ht="21.0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ht="21.0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ht="21.0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ht="21.0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ht="21.0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ht="21.0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ht="21.0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ht="21.0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ht="21.0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ht="21.0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ht="21.0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ht="21.0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ht="21.0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ht="21.0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ht="21.0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ht="21.0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ht="21.0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ht="21.0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ht="21.0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ht="21.0" customHeight="1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ht="21.0" customHeight="1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ht="21.0" customHeight="1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ht="21.0" customHeight="1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ht="21.0" customHeight="1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ht="21.0" customHeight="1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ht="21.0" customHeight="1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ht="21.0" customHeight="1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ht="21.0" customHeight="1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ht="21.0" customHeight="1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ht="21.0" customHeight="1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ht="21.0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ht="21.0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ht="21.0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ht="21.0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ht="21.0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ht="21.0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ht="21.0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ht="21.0" customHeight="1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ht="21.0" customHeight="1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ht="21.0" customHeight="1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ht="21.0" customHeight="1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ht="21.0" customHeight="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ht="21.0" customHeight="1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ht="21.0" customHeight="1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ht="21.0" customHeight="1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ht="21.0" customHeight="1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ht="21.0" customHeight="1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ht="21.0" customHeight="1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ht="21.0" customHeight="1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ht="21.0" customHeight="1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ht="21.0" customHeight="1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ht="21.0" customHeight="1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ht="21.0" customHeight="1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ht="21.0" customHeight="1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ht="21.0" customHeight="1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ht="21.0" customHeight="1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ht="21.0" customHeight="1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ht="21.0" customHeight="1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ht="21.0" customHeight="1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ht="21.0" customHeight="1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ht="21.0" customHeight="1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ht="21.0" customHeight="1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ht="21.0" customHeight="1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ht="21.0" customHeight="1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ht="21.0" customHeight="1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ht="21.0" customHeight="1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ht="21.0" customHeight="1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ht="21.0" customHeight="1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ht="21.0" customHeight="1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ht="21.0" customHeight="1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ht="21.0" customHeight="1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ht="21.0" customHeight="1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ht="21.0" customHeight="1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ht="21.0" customHeight="1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ht="21.0" customHeight="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ht="21.0" customHeight="1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ht="21.0" customHeight="1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ht="21.0" customHeight="1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ht="21.0" customHeight="1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ht="21.0" customHeight="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ht="21.0" customHeight="1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ht="21.0" customHeight="1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ht="21.0" customHeight="1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ht="21.0" customHeight="1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ht="21.0" customHeight="1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ht="21.0" customHeight="1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ht="21.0" customHeight="1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ht="21.0" customHeight="1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ht="21.0" customHeight="1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ht="21.0" customHeight="1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ht="21.0" customHeight="1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ht="21.0" customHeight="1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ht="21.0" customHeight="1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ht="21.0" customHeight="1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ht="21.0" customHeight="1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ht="21.0" customHeight="1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ht="21.0" customHeight="1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ht="21.0" customHeight="1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ht="21.0" customHeight="1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ht="21.0" customHeight="1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ht="21.0" customHeight="1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ht="21.0" customHeight="1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ht="21.0" customHeight="1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ht="21.0" customHeight="1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ht="21.0" customHeight="1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ht="21.0" customHeight="1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ht="21.0" customHeight="1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ht="21.0" customHeight="1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ht="21.0" customHeight="1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ht="21.0" customHeight="1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ht="21.0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ht="21.0" customHeight="1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ht="21.0" customHeight="1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ht="21.0" customHeight="1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ht="21.0" customHeight="1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ht="21.0" customHeight="1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ht="21.0" customHeight="1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ht="21.0" customHeight="1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ht="21.0" customHeight="1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ht="21.0" customHeight="1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ht="21.0" customHeight="1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ht="21.0" customHeight="1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ht="21.0" customHeight="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ht="21.0" customHeight="1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ht="21.0" customHeight="1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ht="21.0" customHeight="1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ht="21.0" customHeight="1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ht="21.0" customHeight="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ht="21.0" customHeight="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ht="21.0" customHeight="1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ht="21.0" customHeight="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ht="21.0" customHeight="1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ht="21.0" customHeight="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ht="21.0" customHeight="1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ht="21.0" customHeight="1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ht="21.0" customHeight="1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ht="21.0" customHeight="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ht="21.0" customHeight="1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ht="21.0" customHeight="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ht="21.0" customHeight="1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ht="21.0" customHeight="1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ht="21.0" customHeight="1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ht="21.0" customHeight="1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ht="21.0" customHeight="1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ht="21.0" customHeight="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ht="21.0" customHeight="1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ht="21.0" customHeight="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ht="21.0" customHeight="1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ht="21.0" customHeight="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ht="21.0" customHeight="1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ht="21.0" customHeight="1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ht="21.0" customHeight="1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ht="21.0" customHeight="1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ht="21.0" customHeight="1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ht="21.0" customHeight="1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ht="21.0" customHeight="1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ht="21.0" customHeight="1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ht="21.0" customHeight="1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ht="21.0" customHeight="1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ht="21.0" customHeight="1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ht="21.0" customHeight="1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ht="21.0" customHeight="1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ht="21.0" customHeight="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ht="21.0" customHeight="1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ht="21.0" customHeight="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ht="21.0" customHeight="1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ht="21.0" customHeight="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ht="21.0" customHeight="1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ht="21.0" customHeight="1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ht="21.0" customHeight="1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ht="21.0" customHeight="1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ht="21.0" customHeight="1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ht="21.0" customHeight="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ht="21.0" customHeight="1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ht="21.0" customHeight="1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ht="21.0" customHeight="1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ht="21.0" customHeight="1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ht="21.0" customHeight="1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ht="21.0" customHeight="1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ht="21.0" customHeight="1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ht="21.0" customHeight="1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ht="21.0" customHeight="1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ht="21.0" customHeight="1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ht="21.0" customHeight="1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ht="21.0" customHeight="1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ht="21.0" customHeight="1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ht="21.0" customHeight="1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ht="21.0" customHeight="1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ht="21.0" customHeight="1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ht="21.0" customHeight="1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ht="21.0" customHeight="1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ht="21.0" customHeight="1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ht="21.0" customHeight="1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ht="21.0" customHeight="1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ht="21.0" customHeight="1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ht="21.0" customHeight="1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ht="21.0" customHeight="1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ht="21.0" customHeight="1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ht="21.0" customHeight="1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ht="21.0" customHeight="1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ht="21.0" customHeight="1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ht="21.0" customHeight="1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ht="21.0" customHeight="1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ht="21.0" customHeight="1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ht="21.0" customHeight="1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ht="21.0" customHeight="1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ht="21.0" customHeight="1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ht="21.0" customHeight="1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ht="21.0" customHeight="1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ht="21.0" customHeight="1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ht="21.0" customHeight="1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ht="21.0" customHeight="1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ht="21.0" customHeight="1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ht="21.0" customHeight="1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ht="21.0" customHeight="1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ht="21.0" customHeight="1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ht="21.0" customHeight="1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ht="21.0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ht="21.0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ht="21.0" customHeight="1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ht="21.0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ht="21.0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ht="21.0" customHeight="1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ht="21.0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ht="21.0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ht="21.0" customHeight="1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ht="21.0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ht="21.0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ht="21.0" customHeight="1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ht="21.0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ht="21.0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ht="21.0" customHeight="1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ht="21.0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ht="21.0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ht="21.0" customHeight="1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ht="21.0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ht="21.0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ht="21.0" customHeight="1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ht="21.0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ht="21.0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ht="21.0" customHeight="1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ht="21.0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ht="21.0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ht="21.0" customHeight="1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ht="21.0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ht="21.0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ht="21.0" customHeight="1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ht="21.0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ht="21.0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ht="21.0" customHeight="1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ht="21.0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ht="21.0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ht="21.0" customHeight="1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ht="21.0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ht="21.0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ht="21.0" customHeight="1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ht="21.0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ht="21.0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ht="21.0" customHeight="1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ht="21.0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ht="21.0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ht="21.0" customHeight="1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ht="21.0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ht="21.0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ht="21.0" customHeight="1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ht="21.0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ht="21.0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ht="21.0" customHeight="1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ht="21.0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ht="21.0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ht="21.0" customHeight="1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ht="21.0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ht="21.0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ht="21.0" customHeight="1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ht="21.0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ht="21.0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ht="21.0" customHeight="1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ht="21.0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ht="21.0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ht="21.0" customHeight="1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ht="21.0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ht="21.0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ht="21.0" customHeight="1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ht="21.0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ht="21.0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ht="21.0" customHeight="1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ht="21.0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ht="21.0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ht="21.0" customHeight="1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ht="21.0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ht="21.0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ht="21.0" customHeight="1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ht="21.0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ht="21.0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ht="21.0" customHeight="1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ht="21.0" customHeight="1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ht="21.0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ht="21.0" customHeight="1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ht="21.0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ht="21.0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ht="21.0" customHeight="1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ht="21.0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ht="21.0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ht="21.0" customHeight="1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ht="21.0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ht="21.0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ht="21.0" customHeight="1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ht="21.0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ht="21.0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ht="21.0" customHeight="1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ht="21.0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ht="21.0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ht="21.0" customHeight="1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ht="21.0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ht="21.0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ht="21.0" customHeight="1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ht="21.0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ht="21.0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ht="21.0" customHeight="1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ht="21.0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ht="21.0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ht="21.0" customHeight="1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ht="21.0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ht="21.0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ht="21.0" customHeight="1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ht="21.0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ht="21.0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ht="21.0" customHeight="1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ht="21.0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ht="21.0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ht="21.0" customHeight="1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ht="21.0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ht="21.0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ht="21.0" customHeight="1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ht="21.0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ht="21.0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ht="21.0" customHeight="1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ht="21.0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ht="21.0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ht="21.0" customHeight="1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ht="21.0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ht="21.0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ht="21.0" customHeight="1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ht="21.0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ht="21.0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ht="21.0" customHeight="1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ht="21.0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ht="21.0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ht="21.0" customHeight="1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ht="21.0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ht="21.0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ht="21.0" customHeight="1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ht="21.0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ht="21.0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ht="21.0" customHeight="1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ht="21.0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ht="21.0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ht="21.0" customHeight="1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ht="21.0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ht="21.0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ht="21.0" customHeight="1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ht="21.0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ht="21.0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ht="21.0" customHeight="1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ht="21.0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ht="21.0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ht="21.0" customHeight="1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ht="21.0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ht="21.0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ht="21.0" customHeight="1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ht="21.0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ht="21.0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ht="21.0" customHeight="1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ht="21.0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ht="21.0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ht="21.0" customHeight="1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ht="21.0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ht="21.0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ht="21.0" customHeight="1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ht="21.0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ht="21.0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ht="21.0" customHeight="1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ht="21.0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ht="21.0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ht="21.0" customHeight="1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ht="21.0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ht="21.0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ht="21.0" customHeight="1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ht="21.0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ht="21.0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ht="21.0" customHeight="1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ht="21.0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ht="21.0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ht="21.0" customHeight="1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ht="21.0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ht="21.0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ht="21.0" customHeight="1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ht="21.0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ht="21.0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ht="21.0" customHeight="1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ht="21.0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ht="21.0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ht="21.0" customHeight="1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ht="21.0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ht="21.0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ht="21.0" customHeight="1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ht="21.0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ht="21.0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ht="21.0" customHeight="1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ht="21.0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ht="21.0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ht="21.0" customHeight="1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ht="21.0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ht="21.0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ht="21.0" customHeight="1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ht="21.0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ht="21.0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ht="21.0" customHeight="1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ht="21.0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ht="21.0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ht="21.0" customHeight="1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ht="21.0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ht="21.0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ht="21.0" customHeight="1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ht="21.0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ht="21.0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ht="21.0" customHeight="1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ht="21.0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ht="21.0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ht="21.0" customHeight="1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ht="21.0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ht="21.0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ht="21.0" customHeight="1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ht="21.0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ht="21.0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ht="21.0" customHeight="1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ht="21.0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ht="21.0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ht="21.0" customHeight="1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ht="21.0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ht="21.0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ht="21.0" customHeight="1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ht="21.0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ht="21.0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ht="21.0" customHeight="1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ht="21.0" customHeight="1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ht="21.0" customHeight="1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ht="21.0" customHeight="1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ht="21.0" customHeight="1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ht="21.0" customHeight="1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ht="21.0" customHeight="1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ht="21.0" customHeight="1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ht="21.0" customHeight="1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ht="21.0" customHeight="1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ht="21.0" customHeight="1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ht="21.0" customHeight="1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ht="21.0" customHeight="1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ht="21.0" customHeight="1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ht="21.0" customHeight="1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ht="21.0" customHeight="1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ht="21.0" customHeight="1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ht="21.0" customHeight="1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ht="21.0" customHeight="1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ht="21.0" customHeight="1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ht="21.0" customHeight="1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ht="21.0" customHeight="1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ht="21.0" customHeight="1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ht="21.0" customHeight="1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ht="21.0" customHeight="1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ht="21.0" customHeight="1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ht="21.0" customHeight="1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ht="21.0" customHeight="1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ht="21.0" customHeight="1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ht="21.0" customHeight="1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ht="21.0" customHeight="1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ht="21.0" customHeight="1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ht="21.0" customHeight="1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ht="21.0" customHeight="1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ht="21.0" customHeight="1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ht="21.0" customHeight="1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ht="21.0" customHeight="1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ht="21.0" customHeight="1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ht="21.0" customHeight="1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ht="21.0" customHeight="1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ht="21.0" customHeight="1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ht="21.0" customHeight="1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ht="21.0" customHeight="1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ht="21.0" customHeight="1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ht="21.0" customHeight="1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ht="21.0" customHeight="1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ht="21.0" customHeight="1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ht="21.0" customHeight="1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ht="21.0" customHeight="1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ht="21.0" customHeight="1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ht="21.0" customHeight="1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ht="21.0" customHeight="1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ht="21.0" customHeight="1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ht="21.0" customHeight="1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ht="21.0" customHeight="1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ht="21.0" customHeight="1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ht="21.0" customHeight="1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ht="21.0" customHeight="1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ht="21.0" customHeight="1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ht="21.0" customHeight="1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ht="21.0" customHeight="1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ht="21.0" customHeight="1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ht="21.0" customHeight="1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ht="21.0" customHeight="1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ht="21.0" customHeight="1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ht="21.0" customHeight="1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ht="21.0" customHeight="1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ht="21.0" customHeight="1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ht="21.0" customHeight="1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ht="21.0" customHeight="1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ht="21.0" customHeight="1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ht="21.0" customHeight="1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ht="21.0" customHeight="1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ht="21.0" customHeight="1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ht="21.0" customHeight="1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ht="21.0" customHeight="1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ht="21.0" customHeight="1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ht="21.0" customHeight="1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ht="21.0" customHeight="1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ht="21.0" customHeight="1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ht="21.0" customHeight="1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ht="21.0" customHeight="1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ht="21.0" customHeight="1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ht="21.0" customHeight="1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ht="21.0" customHeight="1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ht="21.0" customHeight="1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ht="21.0" customHeight="1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ht="21.0" customHeight="1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ht="21.0" customHeight="1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ht="21.0" customHeight="1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ht="21.0" customHeight="1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ht="21.0" customHeight="1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ht="21.0" customHeight="1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ht="21.0" customHeight="1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ht="21.0" customHeight="1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ht="21.0" customHeight="1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ht="21.0" customHeight="1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ht="21.0" customHeight="1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ht="21.0" customHeight="1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ht="21.0" customHeight="1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ht="21.0" customHeight="1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ht="21.0" customHeight="1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ht="21.0" customHeight="1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ht="21.0" customHeight="1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ht="21.0" customHeight="1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ht="21.0" customHeight="1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ht="21.0" customHeight="1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ht="21.0" customHeight="1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ht="21.0" customHeight="1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ht="21.0" customHeight="1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ht="21.0" customHeight="1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ht="21.0" customHeight="1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ht="21.0" customHeight="1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ht="21.0" customHeight="1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ht="21.0" customHeight="1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ht="21.0" customHeight="1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ht="21.0" customHeight="1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ht="21.0" customHeight="1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ht="21.0" customHeight="1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ht="21.0" customHeight="1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ht="21.0" customHeight="1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ht="21.0" customHeight="1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ht="21.0" customHeight="1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ht="21.0" customHeight="1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ht="21.0" customHeight="1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ht="21.0" customHeight="1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ht="21.0" customHeight="1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ht="21.0" customHeight="1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ht="21.0" customHeight="1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ht="21.0" customHeight="1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ht="21.0" customHeight="1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ht="21.0" customHeight="1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ht="21.0" customHeight="1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ht="21.0" customHeight="1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ht="21.0" customHeight="1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ht="21.0" customHeight="1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ht="21.0" customHeight="1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ht="21.0" customHeight="1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ht="21.0" customHeight="1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ht="21.0" customHeight="1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ht="21.0" customHeight="1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ht="21.0" customHeight="1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ht="21.0" customHeight="1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ht="21.0" customHeight="1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ht="21.0" customHeight="1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ht="21.0" customHeight="1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ht="21.0" customHeight="1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ht="21.0" customHeight="1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ht="21.0" customHeight="1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ht="21.0" customHeight="1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ht="21.0" customHeight="1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ht="21.0" customHeight="1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ht="21.0" customHeight="1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ht="21.0" customHeight="1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ht="21.0" customHeight="1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ht="21.0" customHeight="1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ht="21.0" customHeight="1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ht="21.0" customHeight="1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ht="21.0" customHeight="1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ht="21.0" customHeight="1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ht="21.0" customHeight="1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ht="21.0" customHeight="1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ht="21.0" customHeight="1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ht="21.0" customHeight="1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ht="21.0" customHeight="1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ht="21.0" customHeight="1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ht="21.0" customHeight="1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ht="21.0" customHeight="1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ht="21.0" customHeight="1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ht="21.0" customHeight="1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ht="21.0" customHeight="1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ht="21.0" customHeight="1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ht="21.0" customHeight="1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ht="21.0" customHeight="1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ht="21.0" customHeight="1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ht="21.0" customHeight="1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ht="21.0" customHeight="1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ht="21.0" customHeight="1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ht="21.0" customHeight="1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ht="21.0" customHeight="1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ht="21.0" customHeight="1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ht="21.0" customHeight="1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ht="21.0" customHeight="1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ht="21.0" customHeight="1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ht="21.0" customHeight="1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ht="21.0" customHeight="1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ht="21.0" customHeight="1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ht="21.0" customHeight="1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ht="21.0" customHeight="1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ht="21.0" customHeight="1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ht="21.0" customHeight="1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ht="21.0" customHeight="1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ht="21.0" customHeight="1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ht="21.0" customHeight="1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ht="21.0" customHeight="1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ht="21.0" customHeight="1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ht="21.0" customHeight="1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ht="21.0" customHeight="1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ht="21.0" customHeight="1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ht="21.0" customHeight="1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ht="21.0" customHeight="1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ht="21.0" customHeight="1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ht="21.0" customHeight="1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ht="21.0" customHeight="1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ht="21.0" customHeight="1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ht="21.0" customHeight="1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ht="21.0" customHeight="1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ht="21.0" customHeight="1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ht="21.0" customHeight="1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ht="21.0" customHeight="1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ht="21.0" customHeight="1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ht="21.0" customHeight="1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ht="21.0" customHeight="1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ht="21.0" customHeight="1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ht="21.0" customHeight="1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ht="21.0" customHeight="1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ht="21.0" customHeight="1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ht="21.0" customHeight="1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ht="21.0" customHeight="1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ht="21.0" customHeight="1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ht="21.0" customHeight="1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ht="21.0" customHeight="1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ht="21.0" customHeight="1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ht="21.0" customHeight="1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ht="21.0" customHeight="1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ht="21.0" customHeight="1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ht="21.0" customHeight="1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ht="21.0" customHeight="1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ht="21.0" customHeight="1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ht="21.0" customHeight="1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ht="21.0" customHeight="1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ht="21.0" customHeight="1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ht="21.0" customHeight="1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ht="21.0" customHeight="1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ht="21.0" customHeight="1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ht="21.0" customHeight="1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ht="21.0" customHeight="1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ht="21.0" customHeight="1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ht="21.0" customHeight="1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ht="21.0" customHeight="1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ht="21.0" customHeight="1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ht="21.0" customHeight="1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ht="21.0" customHeight="1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ht="21.0" customHeight="1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ht="21.0" customHeight="1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ht="21.0" customHeight="1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ht="21.0" customHeight="1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ht="21.0" customHeight="1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ht="21.0" customHeight="1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ht="21.0" customHeight="1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ht="21.0" customHeight="1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ht="21.0" customHeight="1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ht="21.0" customHeight="1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ht="21.0" customHeight="1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ht="21.0" customHeight="1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ht="21.0" customHeight="1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ht="21.0" customHeight="1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ht="21.0" customHeight="1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ht="21.0" customHeight="1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ht="21.0" customHeight="1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ht="21.0" customHeight="1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ht="21.0" customHeight="1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ht="21.0" customHeight="1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ht="21.0" customHeight="1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ht="21.0" customHeight="1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ht="21.0" customHeight="1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ht="21.0" customHeight="1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ht="21.0" customHeight="1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ht="21.0" customHeight="1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ht="21.0" customHeight="1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ht="21.0" customHeight="1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ht="21.0" customHeight="1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ht="21.0" customHeight="1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ht="21.0" customHeight="1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ht="21.0" customHeight="1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ht="21.0" customHeight="1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ht="21.0" customHeight="1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ht="21.0" customHeight="1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ht="21.0" customHeight="1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ht="21.0" customHeight="1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ht="21.0" customHeight="1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ht="21.0" customHeight="1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ht="21.0" customHeight="1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ht="21.0" customHeight="1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ht="21.0" customHeight="1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ht="21.0" customHeight="1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ht="21.0" customHeight="1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ht="21.0" customHeight="1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ht="21.0" customHeight="1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ht="21.0" customHeight="1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ht="21.0" customHeight="1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ht="21.0" customHeight="1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ht="21.0" customHeight="1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ht="21.0" customHeight="1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ht="21.0" customHeight="1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ht="21.0" customHeight="1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ht="21.0" customHeight="1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ht="21.0" customHeight="1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ht="21.0" customHeight="1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ht="21.0" customHeight="1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ht="21.0" customHeight="1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ht="21.0" customHeight="1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ht="21.0" customHeight="1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ht="21.0" customHeight="1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ht="21.0" customHeight="1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ht="21.0" customHeight="1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ht="21.0" customHeight="1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ht="21.0" customHeight="1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ht="21.0" customHeight="1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ht="21.0" customHeight="1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ht="21.0" customHeight="1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ht="21.0" customHeight="1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ht="21.0" customHeight="1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ht="21.0" customHeight="1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ht="21.0" customHeight="1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ht="21.0" customHeight="1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ht="21.0" customHeight="1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ht="21.0" customHeight="1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ht="21.0" customHeight="1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ht="21.0" customHeight="1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ht="21.0" customHeight="1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ht="21.0" customHeight="1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ht="21.0" customHeight="1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ht="21.0" customHeight="1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ht="21.0" customHeight="1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ht="21.0" customHeight="1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ht="21.0" customHeight="1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ht="21.0" customHeight="1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ht="21.0" customHeight="1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ht="21.0" customHeight="1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ht="21.0" customHeight="1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ht="21.0" customHeight="1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ht="21.0" customHeight="1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ht="21.0" customHeight="1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ht="21.0" customHeight="1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ht="21.0" customHeight="1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ht="21.0" customHeight="1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ht="21.0" customHeight="1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ht="21.0" customHeight="1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ht="21.0" customHeight="1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ht="21.0" customHeight="1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ht="21.0" customHeight="1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ht="21.0" customHeight="1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ht="21.0" customHeight="1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ht="21.0" customHeight="1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ht="21.0" customHeight="1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ht="21.0" customHeight="1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ht="21.0" customHeight="1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ht="21.0" customHeight="1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3">
    <mergeCell ref="A1:B1"/>
    <mergeCell ref="D1:E1"/>
    <mergeCell ref="G1:H1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17.0"/>
    <col customWidth="1" min="2" max="2" width="16.71"/>
    <col customWidth="1" min="3" max="3" width="20.43"/>
    <col customWidth="1" min="4" max="4" width="20.29"/>
    <col customWidth="1" min="5" max="5" width="20.43"/>
    <col customWidth="1" min="6" max="6" width="22.71"/>
    <col customWidth="1" min="7" max="7" width="42.71"/>
    <col customWidth="1" min="8" max="8" width="20.57"/>
    <col customWidth="1" min="9" max="9" width="2.86"/>
    <col customWidth="1" min="10" max="26" width="22.14"/>
  </cols>
  <sheetData>
    <row r="1" ht="51.75" customHeight="1">
      <c r="A1" s="86" t="s">
        <v>149</v>
      </c>
      <c r="B1" s="86" t="s">
        <v>150</v>
      </c>
      <c r="C1" s="87" t="s">
        <v>151</v>
      </c>
      <c r="D1" s="87" t="s">
        <v>152</v>
      </c>
      <c r="E1" s="87" t="s">
        <v>153</v>
      </c>
      <c r="F1" s="87" t="s">
        <v>154</v>
      </c>
      <c r="G1" s="87" t="s">
        <v>155</v>
      </c>
      <c r="H1" s="87" t="s">
        <v>156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ht="21.0" customHeight="1">
      <c r="A2" s="88" t="s">
        <v>157</v>
      </c>
      <c r="B2" s="89">
        <v>0.7</v>
      </c>
      <c r="C2" s="90">
        <f>'التسعير الخطوة 2'!$B2+('التسعير الخطوة 2'!$B2*('التسعير الخطوة 1'!J14+'التسعير الخطوة 1'!J17))</f>
        <v>1.4392</v>
      </c>
      <c r="D2" s="90">
        <f>'التسعير الخطوة 2'!$C2*'التسعير الخطوة 1'!J2</f>
        <v>1.4392</v>
      </c>
      <c r="E2" s="90">
        <f>'التسعير الخطوة 1'!L2</f>
        <v>7</v>
      </c>
      <c r="F2" s="90">
        <f>'التسعير الخطوة 2'!$C2+('التسعير الخطوة 2'!$C2*'التسعير الخطوة 1'!J4)+'التسعير الخطوة 2'!$D2+'التسعير الخطوة 2'!$E2</f>
        <v>12.0372</v>
      </c>
      <c r="G2" s="91">
        <f>'التسعير الخطوة 2'!$F2+('التسعير الخطوة 2'!$F2*'التسعير الخطوة 1'!L4)</f>
        <v>15.0465</v>
      </c>
      <c r="H2" s="90">
        <f>'التسعير الخطوة 2'!$F2-'التسعير الخطوة 2'!$E2-'التسعير الخطوة 2'!$D2-'التسعير الخطوة 2'!$C2</f>
        <v>2.1588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ht="21.0" customHeight="1">
      <c r="A3" s="88" t="s">
        <v>158</v>
      </c>
      <c r="B3" s="89">
        <v>1.0</v>
      </c>
      <c r="C3" s="90">
        <f>'التسعير الخطوة 2'!$B3+('التسعير الخطوة 2'!$B3*('التسعير الخطوة 1'!J14+'التسعير الخطوة 1'!J17))</f>
        <v>2.056</v>
      </c>
      <c r="D3" s="90">
        <f>'التسعير الخطوة 2'!$C3*'التسعير الخطوة 1'!J2</f>
        <v>2.056</v>
      </c>
      <c r="E3" s="90">
        <f>'التسعير الخطوة 1'!L2</f>
        <v>7</v>
      </c>
      <c r="F3" s="90">
        <f>'التسعير الخطوة 2'!$C3+('التسعير الخطوة 2'!$C3*'التسعير الخطوة 1'!J4)+'التسعير الخطوة 2'!$D3+'التسعير الخطوة 2'!$E3</f>
        <v>14.196</v>
      </c>
      <c r="G3" s="91">
        <f>'التسعير الخطوة 2'!$F3+('التسعير الخطوة 2'!$F3*'التسعير الخطوة 1'!L4)</f>
        <v>17.745</v>
      </c>
      <c r="H3" s="90">
        <f>'التسعير الخطوة 2'!$F3-'التسعير الخطوة 2'!$E3-'التسعير الخطوة 2'!$D3-'التسعير الخطوة 2'!$C3</f>
        <v>3.084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ht="21.0" customHeight="1">
      <c r="A4" s="88" t="s">
        <v>159</v>
      </c>
      <c r="B4" s="89">
        <v>0.7</v>
      </c>
      <c r="C4" s="90">
        <f>'التسعير الخطوة 2'!$B4+('التسعير الخطوة 2'!$B4*('التسعير الخطوة 1'!J14+'التسعير الخطوة 1'!J17))</f>
        <v>1.4392</v>
      </c>
      <c r="D4" s="90">
        <f>'التسعير الخطوة 2'!$C4*'التسعير الخطوة 1'!J2</f>
        <v>1.4392</v>
      </c>
      <c r="E4" s="90">
        <f>'التسعير الخطوة 1'!L2</f>
        <v>7</v>
      </c>
      <c r="F4" s="90">
        <f>'التسعير الخطوة 2'!$C4+('التسعير الخطوة 2'!$C4*'التسعير الخطوة 1'!J4)+'التسعير الخطوة 2'!$D4+'التسعير الخطوة 2'!$E4</f>
        <v>12.0372</v>
      </c>
      <c r="G4" s="91">
        <f>'التسعير الخطوة 2'!$F4+('التسعير الخطوة 2'!$F4*'التسعير الخطوة 1'!L4)</f>
        <v>15.0465</v>
      </c>
      <c r="H4" s="90">
        <f>'التسعير الخطوة 2'!$F4-'التسعير الخطوة 2'!$E4-'التسعير الخطوة 2'!$D4-'التسعير الخطوة 2'!$C4</f>
        <v>2.1588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ht="21.0" customHeight="1">
      <c r="A5" s="88" t="s">
        <v>160</v>
      </c>
      <c r="B5" s="89">
        <v>6.0</v>
      </c>
      <c r="C5" s="90">
        <f>'التسعير الخطوة 2'!$B5+('التسعير الخطوة 2'!$B5*('التسعير الخطوة 1'!J14+'التسعير الخطوة 1'!J17))</f>
        <v>12.336</v>
      </c>
      <c r="D5" s="90">
        <f>'التسعير الخطوة 2'!$C5*'التسعير الخطوة 1'!J2</f>
        <v>12.336</v>
      </c>
      <c r="E5" s="90">
        <f>'التسعير الخطوة 1'!L2</f>
        <v>7</v>
      </c>
      <c r="F5" s="90">
        <f>'التسعير الخطوة 2'!$C5+('التسعير الخطوة 2'!$C5*'التسعير الخطوة 1'!J4)+'التسعير الخطوة 2'!$D5+'التسعير الخطوة 2'!$E5</f>
        <v>50.176</v>
      </c>
      <c r="G5" s="91">
        <f>'التسعير الخطوة 2'!$F5+('التسعير الخطوة 2'!$F5*'التسعير الخطوة 1'!L4)</f>
        <v>62.72</v>
      </c>
      <c r="H5" s="90">
        <f>'التسعير الخطوة 2'!$F5-'التسعير الخطوة 2'!$E5-'التسعير الخطوة 2'!$D5-'التسعير الخطوة 2'!$C5</f>
        <v>18.504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ht="21.0" customHeight="1">
      <c r="A6" s="88" t="s">
        <v>161</v>
      </c>
      <c r="B6" s="89">
        <v>0.9</v>
      </c>
      <c r="C6" s="90">
        <f>'التسعير الخطوة 2'!$B6+('التسعير الخطوة 2'!$B6*('التسعير الخطوة 1'!J14+'التسعير الخطوة 1'!J17))</f>
        <v>1.8504</v>
      </c>
      <c r="D6" s="90">
        <f>'التسعير الخطوة 2'!$C6*'التسعير الخطوة 1'!J2</f>
        <v>1.8504</v>
      </c>
      <c r="E6" s="90">
        <f>'التسعير الخطوة 1'!L2</f>
        <v>7</v>
      </c>
      <c r="F6" s="90">
        <f>'التسعير الخطوة 2'!$C6+('التسعير الخطوة 2'!$C6*'التسعير الخطوة 1'!J4)+'التسعير الخطوة 2'!$D6+'التسعير الخطوة 2'!$E6</f>
        <v>13.4764</v>
      </c>
      <c r="G6" s="91">
        <f>'التسعير الخطوة 2'!$F6+('التسعير الخطوة 2'!$F6*'التسعير الخطوة 1'!L4)</f>
        <v>16.8455</v>
      </c>
      <c r="H6" s="90">
        <f>'التسعير الخطوة 2'!$F6-'التسعير الخطوة 2'!$E6-'التسعير الخطوة 2'!$D6-'التسعير الخطوة 2'!$C6</f>
        <v>2.7756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ht="21.0" customHeight="1">
      <c r="A7" s="88" t="s">
        <v>162</v>
      </c>
      <c r="B7" s="89">
        <v>1.0</v>
      </c>
      <c r="C7" s="90">
        <f>'التسعير الخطوة 2'!$B7+('التسعير الخطوة 2'!$B7*('التسعير الخطوة 1'!J14+'التسعير الخطوة 1'!J17))</f>
        <v>2.056</v>
      </c>
      <c r="D7" s="90">
        <f>'التسعير الخطوة 2'!$C7*'التسعير الخطوة 1'!J2</f>
        <v>2.056</v>
      </c>
      <c r="E7" s="90">
        <f>'التسعير الخطوة 1'!L2</f>
        <v>7</v>
      </c>
      <c r="F7" s="90">
        <f>'التسعير الخطوة 2'!$C7+('التسعير الخطوة 2'!$C7*'التسعير الخطوة 1'!J4)+'التسعير الخطوة 2'!$D7+'التسعير الخطوة 2'!$E7</f>
        <v>14.196</v>
      </c>
      <c r="G7" s="91">
        <f>'التسعير الخطوة 2'!$F7+('التسعير الخطوة 2'!$F7*'التسعير الخطوة 1'!L4)</f>
        <v>17.745</v>
      </c>
      <c r="H7" s="90">
        <f>'التسعير الخطوة 2'!$F7-'التسعير الخطوة 2'!$E7-'التسعير الخطوة 2'!$D7-'التسعير الخطوة 2'!$C7</f>
        <v>3.084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ht="21.0" customHeight="1">
      <c r="A8" s="88" t="s">
        <v>163</v>
      </c>
      <c r="B8" s="89">
        <v>0.7</v>
      </c>
      <c r="C8" s="90">
        <f>'التسعير الخطوة 2'!$B8+('التسعير الخطوة 2'!$B8*('التسعير الخطوة 1'!J14+'التسعير الخطوة 1'!J17))</f>
        <v>1.4392</v>
      </c>
      <c r="D8" s="90">
        <f>'التسعير الخطوة 2'!$C8*'التسعير الخطوة 1'!J2</f>
        <v>1.4392</v>
      </c>
      <c r="E8" s="90">
        <f>'التسعير الخطوة 1'!L2</f>
        <v>7</v>
      </c>
      <c r="F8" s="90">
        <f>'التسعير الخطوة 2'!$C8+('التسعير الخطوة 2'!$C8*'التسعير الخطوة 1'!J4)+'التسعير الخطوة 2'!$D8+'التسعير الخطوة 2'!$E8</f>
        <v>12.0372</v>
      </c>
      <c r="G8" s="91">
        <f>'التسعير الخطوة 2'!$F8+('التسعير الخطوة 2'!$F8*'التسعير الخطوة 1'!L4)</f>
        <v>15.0465</v>
      </c>
      <c r="H8" s="90">
        <f>'التسعير الخطوة 2'!$F8-'التسعير الخطوة 2'!$E8-'التسعير الخطوة 2'!$D8-'التسعير الخطوة 2'!$C8</f>
        <v>2.1588</v>
      </c>
      <c r="I8" s="92"/>
      <c r="J8" s="92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ht="21.0" customHeight="1">
      <c r="A9" s="88" t="s">
        <v>164</v>
      </c>
      <c r="B9" s="89">
        <v>3.1</v>
      </c>
      <c r="C9" s="90">
        <f>'التسعير الخطوة 2'!$B9+('التسعير الخطوة 2'!$B9*('التسعير الخطوة 1'!J14+'التسعير الخطوة 1'!J17))</f>
        <v>6.3736</v>
      </c>
      <c r="D9" s="90">
        <f>'التسعير الخطوة 2'!$C9*'التسعير الخطوة 1'!J2</f>
        <v>6.3736</v>
      </c>
      <c r="E9" s="90">
        <f>'التسعير الخطوة 1'!L2</f>
        <v>7</v>
      </c>
      <c r="F9" s="90">
        <f>'التسعير الخطوة 2'!$C9+('التسعير الخطوة 2'!$C9*'التسعير الخطوة 1'!J4)+'التسعير الخطوة 2'!$D9+'التسعير الخطوة 2'!$E9</f>
        <v>29.3076</v>
      </c>
      <c r="G9" s="91">
        <f>'التسعير الخطوة 2'!$F9+('التسعير الخطوة 2'!$F9*'التسعير الخطوة 1'!L4)</f>
        <v>36.6345</v>
      </c>
      <c r="H9" s="90">
        <f>'التسعير الخطوة 2'!$F9-'التسعير الخطوة 2'!$E9-'التسعير الخطوة 2'!$D9-'التسعير الخطوة 2'!$C9</f>
        <v>9.5604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ht="21.0" customHeight="1">
      <c r="A10" s="88" t="s">
        <v>165</v>
      </c>
      <c r="B10" s="89">
        <v>0.6</v>
      </c>
      <c r="C10" s="90">
        <f>'التسعير الخطوة 2'!$B10+('التسعير الخطوة 2'!$B10*('التسعير الخطوة 1'!J14+'التسعير الخطوة 1'!J17))</f>
        <v>1.2336</v>
      </c>
      <c r="D10" s="90">
        <f>'التسعير الخطوة 2'!$C10*'التسعير الخطوة 1'!J2</f>
        <v>1.2336</v>
      </c>
      <c r="E10" s="90">
        <f>'التسعير الخطوة 1'!L2</f>
        <v>7</v>
      </c>
      <c r="F10" s="90">
        <f>'التسعير الخطوة 2'!$C10+('التسعير الخطوة 2'!$C10*'التسعير الخطوة 1'!J4)+'التسعير الخطوة 2'!$D10+'التسعير الخطوة 2'!$E10</f>
        <v>11.3176</v>
      </c>
      <c r="G10" s="91">
        <f>'التسعير الخطوة 2'!$F10+('التسعير الخطوة 2'!$F10*'التسعير الخطوة 1'!L4)</f>
        <v>14.147</v>
      </c>
      <c r="H10" s="90">
        <f>'التسعير الخطوة 2'!$F10-'التسعير الخطوة 2'!$E10-'التسعير الخطوة 2'!$D10-'التسعير الخطوة 2'!$C10</f>
        <v>1.8504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ht="21.0" customHeight="1">
      <c r="A11" s="88" t="s">
        <v>166</v>
      </c>
      <c r="B11" s="89">
        <v>2.3</v>
      </c>
      <c r="C11" s="90">
        <f>'التسعير الخطوة 2'!$B11+('التسعير الخطوة 2'!$B11*('التسعير الخطوة 1'!J14+'التسعير الخطوة 1'!J17))</f>
        <v>4.7288</v>
      </c>
      <c r="D11" s="90">
        <f>'التسعير الخطوة 2'!$C11*'التسعير الخطوة 1'!J2</f>
        <v>4.7288</v>
      </c>
      <c r="E11" s="90">
        <f>'التسعير الخطوة 1'!L2</f>
        <v>7</v>
      </c>
      <c r="F11" s="90">
        <f>'التسعير الخطوة 2'!$C11+('التسعير الخطوة 2'!$C11*'التسعير الخطوة 1'!J4)+'التسعير الخطوة 2'!$D11+'التسعير الخطوة 2'!$E11</f>
        <v>23.5508</v>
      </c>
      <c r="G11" s="91">
        <f>'التسعير الخطوة 2'!$F11+('التسعير الخطوة 2'!$F11*'التسعير الخطوة 1'!L4)</f>
        <v>29.4385</v>
      </c>
      <c r="H11" s="90">
        <f>'التسعير الخطوة 2'!$F11-'التسعير الخطوة 2'!$E11-'التسعير الخطوة 2'!$D11-'التسعير الخطوة 2'!$C11</f>
        <v>7.0932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ht="21.0" customHeight="1">
      <c r="A12" s="88" t="s">
        <v>167</v>
      </c>
      <c r="B12" s="89">
        <v>0.9</v>
      </c>
      <c r="C12" s="90">
        <f>'التسعير الخطوة 2'!$B12+('التسعير الخطوة 2'!$B12*('التسعير الخطوة 1'!J14+'التسعير الخطوة 1'!J17))</f>
        <v>1.8504</v>
      </c>
      <c r="D12" s="90">
        <f>'التسعير الخطوة 2'!$C12*'التسعير الخطوة 1'!J2</f>
        <v>1.8504</v>
      </c>
      <c r="E12" s="90">
        <f>'التسعير الخطوة 1'!L2</f>
        <v>7</v>
      </c>
      <c r="F12" s="90">
        <f>'التسعير الخطوة 2'!$C12+('التسعير الخطوة 2'!$C12*'التسعير الخطوة 1'!J4)+'التسعير الخطوة 2'!$D12+'التسعير الخطوة 2'!$E12</f>
        <v>13.4764</v>
      </c>
      <c r="G12" s="91">
        <f>'التسعير الخطوة 2'!$F12+('التسعير الخطوة 2'!$F12*'التسعير الخطوة 1'!L4)</f>
        <v>16.8455</v>
      </c>
      <c r="H12" s="90">
        <f>'التسعير الخطوة 2'!$F12-'التسعير الخطوة 2'!$E12-'التسعير الخطوة 2'!$D12-'التسعير الخطوة 2'!$C12</f>
        <v>2.7756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ht="21.0" customHeight="1">
      <c r="A13" s="88" t="s">
        <v>168</v>
      </c>
      <c r="B13" s="89">
        <v>1.1</v>
      </c>
      <c r="C13" s="90">
        <f>'التسعير الخطوة 2'!$B13+('التسعير الخطوة 2'!$B13*('التسعير الخطوة 1'!J14+'التسعير الخطوة 1'!J17))</f>
        <v>2.2616</v>
      </c>
      <c r="D13" s="90">
        <f>'التسعير الخطوة 2'!$C13*'التسعير الخطوة 1'!J2</f>
        <v>2.2616</v>
      </c>
      <c r="E13" s="90">
        <f>'التسعير الخطوة 1'!L2</f>
        <v>7</v>
      </c>
      <c r="F13" s="90">
        <f>'التسعير الخطوة 2'!$C13+('التسعير الخطوة 2'!$C13*'التسعير الخطوة 1'!J4)+'التسعير الخطوة 2'!$D13+'التسعير الخطوة 2'!$E13</f>
        <v>14.9156</v>
      </c>
      <c r="G13" s="91">
        <f>'التسعير الخطوة 2'!$F13+('التسعير الخطوة 2'!$F13*'التسعير الخطوة 1'!L4)</f>
        <v>18.6445</v>
      </c>
      <c r="H13" s="90">
        <f>'التسعير الخطوة 2'!$F13-'التسعير الخطوة 2'!$E13-'التسعير الخطوة 2'!$D13-'التسعير الخطوة 2'!$C13</f>
        <v>3.3924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ht="21.0" customHeight="1">
      <c r="A14" s="88" t="s">
        <v>169</v>
      </c>
      <c r="B14" s="89">
        <v>0.4</v>
      </c>
      <c r="C14" s="90">
        <f>'التسعير الخطوة 2'!$B14+('التسعير الخطوة 2'!$B14*('التسعير الخطوة 1'!J14+'التسعير الخطوة 1'!J17))</f>
        <v>0.8224</v>
      </c>
      <c r="D14" s="90">
        <f>'التسعير الخطوة 2'!$C14*'التسعير الخطوة 1'!J2</f>
        <v>0.8224</v>
      </c>
      <c r="E14" s="90">
        <f>'التسعير الخطوة 1'!L2</f>
        <v>7</v>
      </c>
      <c r="F14" s="90">
        <f>'التسعير الخطوة 2'!$C14+('التسعير الخطوة 2'!$C14*'التسعير الخطوة 1'!J4)+'التسعير الخطوة 2'!$D14+'التسعير الخطوة 2'!$E14</f>
        <v>9.8784</v>
      </c>
      <c r="G14" s="91">
        <f>'التسعير الخطوة 2'!$F14+('التسعير الخطوة 2'!$F14*'التسعير الخطوة 1'!L4)</f>
        <v>12.348</v>
      </c>
      <c r="H14" s="90">
        <f>'التسعير الخطوة 2'!$F14-'التسعير الخطوة 2'!$E14-'التسعير الخطوة 2'!$D14-'التسعير الخطوة 2'!$C14</f>
        <v>1.2336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ht="21.0" customHeight="1">
      <c r="A15" s="88" t="s">
        <v>170</v>
      </c>
      <c r="B15" s="89">
        <v>0.6</v>
      </c>
      <c r="C15" s="90">
        <f>'التسعير الخطوة 2'!$B15+('التسعير الخطوة 2'!$B15*('التسعير الخطوة 1'!J14+'التسعير الخطوة 1'!J17))</f>
        <v>1.2336</v>
      </c>
      <c r="D15" s="90">
        <f>'التسعير الخطوة 2'!$C15*'التسعير الخطوة 1'!J2</f>
        <v>1.2336</v>
      </c>
      <c r="E15" s="90">
        <f>'التسعير الخطوة 1'!L2</f>
        <v>7</v>
      </c>
      <c r="F15" s="90">
        <f>'التسعير الخطوة 2'!$C15+('التسعير الخطوة 2'!$C15*'التسعير الخطوة 1'!J4)+'التسعير الخطوة 2'!$D15+'التسعير الخطوة 2'!$E15</f>
        <v>11.3176</v>
      </c>
      <c r="G15" s="91">
        <f>'التسعير الخطوة 2'!$F15+('التسعير الخطوة 2'!$F15*'التسعير الخطوة 1'!L4)</f>
        <v>14.147</v>
      </c>
      <c r="H15" s="90">
        <f>'التسعير الخطوة 2'!$F15-'التسعير الخطوة 2'!$E15-'التسعير الخطوة 2'!$D15-'التسعير الخطوة 2'!$C15</f>
        <v>1.8504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ht="21.0" customHeight="1">
      <c r="A16" s="88" t="s">
        <v>171</v>
      </c>
      <c r="B16" s="89">
        <v>0.4</v>
      </c>
      <c r="C16" s="90">
        <f>'التسعير الخطوة 2'!$B16+('التسعير الخطوة 2'!$B16*('التسعير الخطوة 1'!J14+'التسعير الخطوة 1'!J17))</f>
        <v>0.8224</v>
      </c>
      <c r="D16" s="90">
        <f>'التسعير الخطوة 2'!$C16*'التسعير الخطوة 1'!J2</f>
        <v>0.8224</v>
      </c>
      <c r="E16" s="90">
        <f>'التسعير الخطوة 1'!L2</f>
        <v>7</v>
      </c>
      <c r="F16" s="90">
        <f>'التسعير الخطوة 2'!$C16+('التسعير الخطوة 2'!$C16*'التسعير الخطوة 1'!J4)+'التسعير الخطوة 2'!$D16+'التسعير الخطوة 2'!$E16</f>
        <v>9.8784</v>
      </c>
      <c r="G16" s="91">
        <f>'التسعير الخطوة 2'!$F16+('التسعير الخطوة 2'!$F16*'التسعير الخطوة 1'!L4)</f>
        <v>12.348</v>
      </c>
      <c r="H16" s="90">
        <f>'التسعير الخطوة 2'!$F16-'التسعير الخطوة 2'!$E16-'التسعير الخطوة 2'!$D16-'التسعير الخطوة 2'!$C16</f>
        <v>1.2336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ht="21.0" customHeight="1">
      <c r="A17" s="88" t="s">
        <v>172</v>
      </c>
      <c r="B17" s="89">
        <v>3.5</v>
      </c>
      <c r="C17" s="90">
        <f>'التسعير الخطوة 2'!$B17+('التسعير الخطوة 2'!$B17*('التسعير الخطوة 1'!J14+'التسعير الخطوة 1'!J17))</f>
        <v>7.196</v>
      </c>
      <c r="D17" s="90">
        <f>'التسعير الخطوة 2'!$C17*'التسعير الخطوة 1'!J2</f>
        <v>7.196</v>
      </c>
      <c r="E17" s="90">
        <f>'التسعير الخطوة 1'!L2</f>
        <v>7</v>
      </c>
      <c r="F17" s="90">
        <f>'التسعير الخطوة 2'!$C17+('التسعير الخطوة 2'!$C17*'التسعير الخطوة 1'!J4)+'التسعير الخطوة 2'!$D17+'التسعير الخطوة 2'!$E17</f>
        <v>32.186</v>
      </c>
      <c r="G17" s="91">
        <f>'التسعير الخطوة 2'!$F17+('التسعير الخطوة 2'!$F17*'التسعير الخطوة 1'!L4)</f>
        <v>40.2325</v>
      </c>
      <c r="H17" s="90">
        <f>'التسعير الخطوة 2'!$F17-'التسعير الخطوة 2'!$E17-'التسعير الخطوة 2'!$D17-'التسعير الخطوة 2'!$C17</f>
        <v>10.794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ht="21.0" customHeight="1">
      <c r="A18" s="88" t="s">
        <v>173</v>
      </c>
      <c r="B18" s="89">
        <v>11.0</v>
      </c>
      <c r="C18" s="90">
        <f>'التسعير الخطوة 2'!$B18+('التسعير الخطوة 2'!$B18*('التسعير الخطوة 1'!J14+'التسعير الخطوة 1'!J17))</f>
        <v>22.616</v>
      </c>
      <c r="D18" s="90">
        <f>'التسعير الخطوة 2'!$C18*'التسعير الخطوة 1'!J2</f>
        <v>22.616</v>
      </c>
      <c r="E18" s="90">
        <f>'التسعير الخطوة 1'!L2</f>
        <v>7</v>
      </c>
      <c r="F18" s="90">
        <f>'التسعير الخطوة 2'!$C18+('التسعير الخطوة 2'!$C18*'التسعير الخطوة 1'!J4)+'التسعير الخطوة 2'!$D18+'التسعير الخطوة 2'!$E18</f>
        <v>86.156</v>
      </c>
      <c r="G18" s="91">
        <f>'التسعير الخطوة 2'!$F18+('التسعير الخطوة 2'!$F18*'التسعير الخطوة 1'!L4)</f>
        <v>107.695</v>
      </c>
      <c r="H18" s="90">
        <f>'التسعير الخطوة 2'!$F18-'التسعير الخطوة 2'!$E18-'التسعير الخطوة 2'!$D18-'التسعير الخطوة 2'!$C18</f>
        <v>33.924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ht="21.0" customHeight="1">
      <c r="A19" s="88" t="s">
        <v>174</v>
      </c>
      <c r="B19" s="89">
        <v>0.5</v>
      </c>
      <c r="C19" s="90">
        <f>'التسعير الخطوة 2'!$B19+('التسعير الخطوة 2'!$B19*('التسعير الخطوة 1'!J14+'التسعير الخطوة 1'!J17))</f>
        <v>1.028</v>
      </c>
      <c r="D19" s="90">
        <f>'التسعير الخطوة 2'!$C19*'التسعير الخطوة 1'!J2</f>
        <v>1.028</v>
      </c>
      <c r="E19" s="90">
        <f>'التسعير الخطوة 1'!L2</f>
        <v>7</v>
      </c>
      <c r="F19" s="90">
        <f>'التسعير الخطوة 2'!$C19+('التسعير الخطوة 2'!$C19*'التسعير الخطوة 1'!J4)+'التسعير الخطوة 2'!$D19+'التسعير الخطوة 2'!$E19</f>
        <v>10.598</v>
      </c>
      <c r="G19" s="91">
        <f>'التسعير الخطوة 2'!$F19+('التسعير الخطوة 2'!$F19*'التسعير الخطوة 1'!L4)</f>
        <v>13.2475</v>
      </c>
      <c r="H19" s="90">
        <f>'التسعير الخطوة 2'!$F19-'التسعير الخطوة 2'!$E19-'التسعير الخطوة 2'!$D19-'التسعير الخطوة 2'!$C19</f>
        <v>1.542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ht="21.0" customHeight="1">
      <c r="A20" s="88" t="s">
        <v>175</v>
      </c>
      <c r="B20" s="89">
        <v>1.0</v>
      </c>
      <c r="C20" s="90">
        <f>'التسعير الخطوة 2'!$B20+('التسعير الخطوة 2'!$B20*('التسعير الخطوة 1'!J14+'التسعير الخطوة 1'!J17))</f>
        <v>2.056</v>
      </c>
      <c r="D20" s="90">
        <f>'التسعير الخطوة 2'!$C20*'التسعير الخطوة 1'!J2</f>
        <v>2.056</v>
      </c>
      <c r="E20" s="90">
        <f>'التسعير الخطوة 1'!L2</f>
        <v>7</v>
      </c>
      <c r="F20" s="90">
        <f>'التسعير الخطوة 2'!$C20+('التسعير الخطوة 2'!$C20*'التسعير الخطوة 1'!J4)+'التسعير الخطوة 2'!$D20+'التسعير الخطوة 2'!$E20</f>
        <v>14.196</v>
      </c>
      <c r="G20" s="91">
        <f>'التسعير الخطوة 2'!$F20+('التسعير الخطوة 2'!$F20*'التسعير الخطوة 1'!L4)</f>
        <v>17.745</v>
      </c>
      <c r="H20" s="90">
        <f>'التسعير الخطوة 2'!$F20-'التسعير الخطوة 2'!$E20-'التسعير الخطوة 2'!$D20-'التسعير الخطوة 2'!$C20</f>
        <v>3.084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ht="21.0" customHeight="1">
      <c r="A21" s="88" t="s">
        <v>176</v>
      </c>
      <c r="B21" s="89">
        <v>0.7</v>
      </c>
      <c r="C21" s="90">
        <f>'التسعير الخطوة 2'!$B21+('التسعير الخطوة 2'!$B21*('التسعير الخطوة 1'!J14+'التسعير الخطوة 1'!J17))</f>
        <v>1.4392</v>
      </c>
      <c r="D21" s="90">
        <f>'التسعير الخطوة 2'!$C21*'التسعير الخطوة 1'!J2</f>
        <v>1.4392</v>
      </c>
      <c r="E21" s="90">
        <f>'التسعير الخطوة 1'!L2</f>
        <v>7</v>
      </c>
      <c r="F21" s="90">
        <f>'التسعير الخطوة 2'!$C21+('التسعير الخطوة 2'!$C21*'التسعير الخطوة 1'!J4)+'التسعير الخطوة 2'!$D21+'التسعير الخطوة 2'!$E21</f>
        <v>12.0372</v>
      </c>
      <c r="G21" s="91">
        <f>'التسعير الخطوة 2'!$F21+('التسعير الخطوة 2'!$F21*'التسعير الخطوة 1'!L4)</f>
        <v>15.0465</v>
      </c>
      <c r="H21" s="90">
        <f>'التسعير الخطوة 2'!$F21-'التسعير الخطوة 2'!$E21-'التسعير الخطوة 2'!$D21-'التسعير الخطوة 2'!$C21</f>
        <v>2.1588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ht="21.0" customHeight="1">
      <c r="A22" s="88" t="s">
        <v>177</v>
      </c>
      <c r="B22" s="89">
        <v>0.5</v>
      </c>
      <c r="C22" s="90">
        <f>'التسعير الخطوة 2'!$B22+('التسعير الخطوة 2'!$B22*('التسعير الخطوة 1'!J14+'التسعير الخطوة 1'!J17))</f>
        <v>1.028</v>
      </c>
      <c r="D22" s="90">
        <f>'التسعير الخطوة 2'!$C22*'التسعير الخطوة 1'!J2</f>
        <v>1.028</v>
      </c>
      <c r="E22" s="90">
        <f>'التسعير الخطوة 1'!L2</f>
        <v>7</v>
      </c>
      <c r="F22" s="90">
        <f>'التسعير الخطوة 2'!$C22+('التسعير الخطوة 2'!$C22*'التسعير الخطوة 1'!J4)+'التسعير الخطوة 2'!$D22+'التسعير الخطوة 2'!$E22</f>
        <v>10.598</v>
      </c>
      <c r="G22" s="91">
        <f>'التسعير الخطوة 2'!$F22+('التسعير الخطوة 2'!$F22*'التسعير الخطوة 1'!L4)</f>
        <v>13.2475</v>
      </c>
      <c r="H22" s="90">
        <f>'التسعير الخطوة 2'!$F22-'التسعير الخطوة 2'!$E22-'التسعير الخطوة 2'!$D22-'التسعير الخطوة 2'!$C22</f>
        <v>1.542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ht="21.0" customHeight="1">
      <c r="A23" s="88" t="s">
        <v>178</v>
      </c>
      <c r="B23" s="89">
        <v>0.8</v>
      </c>
      <c r="C23" s="90">
        <f>'التسعير الخطوة 2'!$B23+('التسعير الخطوة 2'!$B23*('التسعير الخطوة 1'!J14+'التسعير الخطوة 1'!J17))</f>
        <v>1.6448</v>
      </c>
      <c r="D23" s="90">
        <f>'التسعير الخطوة 2'!$C23*'التسعير الخطوة 1'!J2</f>
        <v>1.6448</v>
      </c>
      <c r="E23" s="90">
        <f>'التسعير الخطوة 1'!L2</f>
        <v>7</v>
      </c>
      <c r="F23" s="90">
        <f>'التسعير الخطوة 2'!$C23+('التسعير الخطوة 2'!$C23*'التسعير الخطوة 1'!J4)+'التسعير الخطوة 2'!$D23+'التسعير الخطوة 2'!$E23</f>
        <v>12.7568</v>
      </c>
      <c r="G23" s="91">
        <f>'التسعير الخطوة 2'!$F23+('التسعير الخطوة 2'!$F23*'التسعير الخطوة 1'!L4)</f>
        <v>15.946</v>
      </c>
      <c r="H23" s="90">
        <f>'التسعير الخطوة 2'!$F23-'التسعير الخطوة 2'!$E23-'التسعير الخطوة 2'!$D23-'التسعير الخطوة 2'!$C23</f>
        <v>2.4672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ht="21.0" customHeight="1">
      <c r="A24" s="88" t="s">
        <v>179</v>
      </c>
      <c r="B24" s="89">
        <v>7.0</v>
      </c>
      <c r="C24" s="90">
        <f>'التسعير الخطوة 2'!$B24+('التسعير الخطوة 2'!$B24*('التسعير الخطوة 1'!J14+'التسعير الخطوة 1'!J17))</f>
        <v>14.392</v>
      </c>
      <c r="D24" s="90">
        <f>'التسعير الخطوة 2'!$C24*'التسعير الخطوة 1'!J2</f>
        <v>14.392</v>
      </c>
      <c r="E24" s="90">
        <f>'التسعير الخطوة 1'!L2</f>
        <v>7</v>
      </c>
      <c r="F24" s="90">
        <f>'التسعير الخطوة 2'!$C24+('التسعير الخطوة 2'!$C24*'التسعير الخطوة 1'!J4)+'التسعير الخطوة 2'!$D24+'التسعير الخطوة 2'!$E24</f>
        <v>57.372</v>
      </c>
      <c r="G24" s="91">
        <f>'التسعير الخطوة 2'!$F24+('التسعير الخطوة 2'!$F24*'التسعير الخطوة 1'!L4)</f>
        <v>71.715</v>
      </c>
      <c r="H24" s="90">
        <f>'التسعير الخطوة 2'!$F24-'التسعير الخطوة 2'!$E24-'التسعير الخطوة 2'!$D24-'التسعير الخطوة 2'!$C24</f>
        <v>21.588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ht="21.0" customHeight="1">
      <c r="A25" s="88" t="s">
        <v>180</v>
      </c>
      <c r="B25" s="89">
        <v>50.0</v>
      </c>
      <c r="C25" s="90">
        <f>'التسعير الخطوة 2'!$B25+('التسعير الخطوة 2'!$B25*('التسعير الخطوة 1'!J14+'التسعير الخطوة 1'!J17))</f>
        <v>102.8</v>
      </c>
      <c r="D25" s="90">
        <f>'التسعير الخطوة 2'!$C25*'التسعير الخطوة 1'!J2</f>
        <v>102.8</v>
      </c>
      <c r="E25" s="90">
        <f>'التسعير الخطوة 1'!L2</f>
        <v>7</v>
      </c>
      <c r="F25" s="90">
        <f>'التسعير الخطوة 2'!$C25+('التسعير الخطوة 2'!$C25*'التسعير الخطوة 1'!J4)+'التسعير الخطوة 2'!$D25+'التسعير الخطوة 2'!$E25</f>
        <v>366.8</v>
      </c>
      <c r="G25" s="91">
        <f>'التسعير الخطوة 2'!$F25+('التسعير الخطوة 2'!$F25*'التسعير الخطوة 1'!L4)</f>
        <v>458.5</v>
      </c>
      <c r="H25" s="90">
        <f>'التسعير الخطوة 2'!$F25-'التسعير الخطوة 2'!$E25-'التسعير الخطوة 2'!$D25-'التسعير الخطوة 2'!$C25</f>
        <v>154.2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ht="21.0" customHeight="1">
      <c r="A26" s="88" t="s">
        <v>181</v>
      </c>
      <c r="B26" s="89"/>
      <c r="C26" s="90">
        <f>'التسعير الخطوة 2'!$B26+('التسعير الخطوة 2'!$B26*('التسعير الخطوة 1'!J14+'التسعير الخطوة 1'!J17))</f>
        <v>0</v>
      </c>
      <c r="D26" s="90">
        <f>'التسعير الخطوة 2'!$C26*'التسعير الخطوة 1'!J2</f>
        <v>0</v>
      </c>
      <c r="E26" s="90">
        <f>'التسعير الخطوة 1'!L2</f>
        <v>7</v>
      </c>
      <c r="F26" s="90">
        <f>'التسعير الخطوة 2'!$C26+('التسعير الخطوة 2'!$C26*'التسعير الخطوة 1'!J4)+'التسعير الخطوة 2'!$D26+'التسعير الخطوة 2'!$E26</f>
        <v>7</v>
      </c>
      <c r="G26" s="91">
        <f>'التسعير الخطوة 2'!$F26+('التسعير الخطوة 2'!$F26*'التسعير الخطوة 1'!L4)</f>
        <v>8.75</v>
      </c>
      <c r="H26" s="90">
        <f>'التسعير الخطوة 2'!$F26-'التسعير الخطوة 2'!$E26-'التسعير الخطوة 2'!$D26-'التسعير الخطوة 2'!$C26</f>
        <v>0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ht="21.0" customHeight="1">
      <c r="A27" s="88" t="s">
        <v>182</v>
      </c>
      <c r="B27" s="89"/>
      <c r="C27" s="90">
        <f>'التسعير الخطوة 2'!$B27+('التسعير الخطوة 2'!$B27*('التسعير الخطوة 1'!J14+'التسعير الخطوة 1'!J17))</f>
        <v>0</v>
      </c>
      <c r="D27" s="90">
        <f>'التسعير الخطوة 2'!$C27*'التسعير الخطوة 1'!J2</f>
        <v>0</v>
      </c>
      <c r="E27" s="90">
        <f>'التسعير الخطوة 1'!L2</f>
        <v>7</v>
      </c>
      <c r="F27" s="90">
        <f>'التسعير الخطوة 2'!$C27+('التسعير الخطوة 2'!$C27*'التسعير الخطوة 1'!J4)+'التسعير الخطوة 2'!$D27+'التسعير الخطوة 2'!$E27</f>
        <v>7</v>
      </c>
      <c r="G27" s="91">
        <f>'التسعير الخطوة 2'!$F27+('التسعير الخطوة 2'!$F27*'التسعير الخطوة 1'!L4)</f>
        <v>8.75</v>
      </c>
      <c r="H27" s="90">
        <f>'التسعير الخطوة 2'!$F27-'التسعير الخطوة 2'!$E27-'التسعير الخطوة 2'!$D27-'التسعير الخطوة 2'!$C27</f>
        <v>0</v>
      </c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ht="21.0" customHeight="1">
      <c r="A28" s="88" t="s">
        <v>183</v>
      </c>
      <c r="B28" s="89"/>
      <c r="C28" s="90">
        <f>'التسعير الخطوة 2'!$B28+('التسعير الخطوة 2'!$B28*('التسعير الخطوة 1'!J14+'التسعير الخطوة 1'!J17))</f>
        <v>0</v>
      </c>
      <c r="D28" s="90">
        <f>'التسعير الخطوة 2'!$C28*'التسعير الخطوة 1'!J2</f>
        <v>0</v>
      </c>
      <c r="E28" s="90">
        <f>'التسعير الخطوة 1'!L2</f>
        <v>7</v>
      </c>
      <c r="F28" s="90">
        <f>'التسعير الخطوة 2'!$C28+('التسعير الخطوة 2'!$C28*'التسعير الخطوة 1'!J4)+'التسعير الخطوة 2'!$D28+'التسعير الخطوة 2'!$E28</f>
        <v>7</v>
      </c>
      <c r="G28" s="91">
        <f>'التسعير الخطوة 2'!$F28+('التسعير الخطوة 2'!$F28*'التسعير الخطوة 1'!L4)</f>
        <v>8.75</v>
      </c>
      <c r="H28" s="90">
        <f>'التسعير الخطوة 2'!$F28-'التسعير الخطوة 2'!$E28-'التسعير الخطوة 2'!$D28-'التسعير الخطوة 2'!$C28</f>
        <v>0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ht="21.0" customHeight="1">
      <c r="A29" s="88" t="s">
        <v>184</v>
      </c>
      <c r="B29" s="89"/>
      <c r="C29" s="90">
        <f>'التسعير الخطوة 2'!$B29+('التسعير الخطوة 2'!$B29*('التسعير الخطوة 1'!J14+'التسعير الخطوة 1'!J17))</f>
        <v>0</v>
      </c>
      <c r="D29" s="90">
        <f>'التسعير الخطوة 2'!$C29*'التسعير الخطوة 1'!J2</f>
        <v>0</v>
      </c>
      <c r="E29" s="90">
        <f>'التسعير الخطوة 1'!L2</f>
        <v>7</v>
      </c>
      <c r="F29" s="90">
        <f>'التسعير الخطوة 2'!$C29+('التسعير الخطوة 2'!$C29*'التسعير الخطوة 1'!J4)+'التسعير الخطوة 2'!$D29+'التسعير الخطوة 2'!$E29</f>
        <v>7</v>
      </c>
      <c r="G29" s="91">
        <f>'التسعير الخطوة 2'!$F29+('التسعير الخطوة 2'!$F29*'التسعير الخطوة 1'!L4)</f>
        <v>8.75</v>
      </c>
      <c r="H29" s="90">
        <f>'التسعير الخطوة 2'!$F29-'التسعير الخطوة 2'!$E29-'التسعير الخطوة 2'!$D29-'التسعير الخطوة 2'!$C29</f>
        <v>0</v>
      </c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ht="21.0" customHeight="1">
      <c r="A30" s="88" t="s">
        <v>185</v>
      </c>
      <c r="B30" s="89"/>
      <c r="C30" s="90">
        <f>'التسعير الخطوة 2'!$B30+('التسعير الخطوة 2'!$B30*('التسعير الخطوة 1'!J14+'التسعير الخطوة 1'!J17))</f>
        <v>0</v>
      </c>
      <c r="D30" s="90">
        <f>'التسعير الخطوة 2'!$C30*'التسعير الخطوة 1'!J2</f>
        <v>0</v>
      </c>
      <c r="E30" s="90">
        <f>'التسعير الخطوة 1'!L2</f>
        <v>7</v>
      </c>
      <c r="F30" s="90">
        <f>'التسعير الخطوة 2'!$C30+('التسعير الخطوة 2'!$C30*'التسعير الخطوة 1'!J4)+'التسعير الخطوة 2'!$D30+'التسعير الخطوة 2'!$E30</f>
        <v>7</v>
      </c>
      <c r="G30" s="91">
        <f>'التسعير الخطوة 2'!$F30+('التسعير الخطوة 2'!$F30*'التسعير الخطوة 1'!L4)</f>
        <v>8.75</v>
      </c>
      <c r="H30" s="90">
        <f>'التسعير الخطوة 2'!$F30-'التسعير الخطوة 2'!$E30-'التسعير الخطوة 2'!$D30-'التسعير الخطوة 2'!$C30</f>
        <v>0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ht="21.0" customHeight="1">
      <c r="A31" s="88" t="s">
        <v>186</v>
      </c>
      <c r="B31" s="89"/>
      <c r="C31" s="90">
        <f>'التسعير الخطوة 2'!$B31+('التسعير الخطوة 2'!$B31*('التسعير الخطوة 1'!J14+'التسعير الخطوة 1'!J17))</f>
        <v>0</v>
      </c>
      <c r="D31" s="90">
        <f>'التسعير الخطوة 2'!$C31*'التسعير الخطوة 1'!J2</f>
        <v>0</v>
      </c>
      <c r="E31" s="90">
        <f>'التسعير الخطوة 1'!L2</f>
        <v>7</v>
      </c>
      <c r="F31" s="90">
        <f>'التسعير الخطوة 2'!$C31+('التسعير الخطوة 2'!$C31*'التسعير الخطوة 1'!J4)+'التسعير الخطوة 2'!$D31+'التسعير الخطوة 2'!$E31</f>
        <v>7</v>
      </c>
      <c r="G31" s="91">
        <f>'التسعير الخطوة 2'!$F31+('التسعير الخطوة 2'!$F31*'التسعير الخطوة 1'!L4)</f>
        <v>8.75</v>
      </c>
      <c r="H31" s="90">
        <f>'التسعير الخطوة 2'!$F31-'التسعير الخطوة 2'!$E31-'التسعير الخطوة 2'!$D31-'التسعير الخطوة 2'!$C31</f>
        <v>0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ht="21.0" customHeight="1">
      <c r="A32" s="88" t="s">
        <v>187</v>
      </c>
      <c r="B32" s="89"/>
      <c r="C32" s="90">
        <f>'التسعير الخطوة 2'!$B32+('التسعير الخطوة 2'!$B32*('التسعير الخطوة 1'!J14+'التسعير الخطوة 1'!J17))</f>
        <v>0</v>
      </c>
      <c r="D32" s="90">
        <f>'التسعير الخطوة 2'!$C32*'التسعير الخطوة 1'!J2</f>
        <v>0</v>
      </c>
      <c r="E32" s="90">
        <f>'التسعير الخطوة 1'!L2</f>
        <v>7</v>
      </c>
      <c r="F32" s="90">
        <f>'التسعير الخطوة 2'!$C32+('التسعير الخطوة 2'!$C32*'التسعير الخطوة 1'!J4)+'التسعير الخطوة 2'!$D32+'التسعير الخطوة 2'!$E32</f>
        <v>7</v>
      </c>
      <c r="G32" s="91">
        <f>'التسعير الخطوة 2'!$F32+('التسعير الخطوة 2'!$F32*'التسعير الخطوة 1'!L4)</f>
        <v>8.75</v>
      </c>
      <c r="H32" s="90">
        <f>'التسعير الخطوة 2'!$F32-'التسعير الخطوة 2'!$E32-'التسعير الخطوة 2'!$D32-'التسعير الخطوة 2'!$C32</f>
        <v>0</v>
      </c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ht="21.0" customHeight="1">
      <c r="A33" s="88" t="s">
        <v>188</v>
      </c>
      <c r="B33" s="89"/>
      <c r="C33" s="90">
        <f>'التسعير الخطوة 2'!$B33+('التسعير الخطوة 2'!$B33*('التسعير الخطوة 1'!J14+'التسعير الخطوة 1'!J17))</f>
        <v>0</v>
      </c>
      <c r="D33" s="90">
        <f>'التسعير الخطوة 2'!$C33*'التسعير الخطوة 1'!J2</f>
        <v>0</v>
      </c>
      <c r="E33" s="90">
        <f>'التسعير الخطوة 1'!L2</f>
        <v>7</v>
      </c>
      <c r="F33" s="90">
        <f>'التسعير الخطوة 2'!$C33+('التسعير الخطوة 2'!$C33*'التسعير الخطوة 1'!J4)+'التسعير الخطوة 2'!$D33+'التسعير الخطوة 2'!$E33</f>
        <v>7</v>
      </c>
      <c r="G33" s="91">
        <f>'التسعير الخطوة 2'!$F33+('التسعير الخطوة 2'!$F33*'التسعير الخطوة 1'!L4)</f>
        <v>8.75</v>
      </c>
      <c r="H33" s="90">
        <f>'التسعير الخطوة 2'!$F33-'التسعير الخطوة 2'!$E33-'التسعير الخطوة 2'!$D33-'التسعير الخطوة 2'!$C33</f>
        <v>0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ht="21.0" customHeight="1">
      <c r="A34" s="88" t="s">
        <v>189</v>
      </c>
      <c r="B34" s="89"/>
      <c r="C34" s="90">
        <f>'التسعير الخطوة 2'!$B34+('التسعير الخطوة 2'!$B34*('التسعير الخطوة 1'!J14+'التسعير الخطوة 1'!J17))</f>
        <v>0</v>
      </c>
      <c r="D34" s="90">
        <f>'التسعير الخطوة 2'!$C34*'التسعير الخطوة 1'!J2</f>
        <v>0</v>
      </c>
      <c r="E34" s="90">
        <f>'التسعير الخطوة 1'!L2</f>
        <v>7</v>
      </c>
      <c r="F34" s="90">
        <f>'التسعير الخطوة 2'!$C34+('التسعير الخطوة 2'!$C34*'التسعير الخطوة 1'!J4)+'التسعير الخطوة 2'!$D34+'التسعير الخطوة 2'!$E34</f>
        <v>7</v>
      </c>
      <c r="G34" s="91">
        <f>'التسعير الخطوة 2'!$F34+('التسعير الخطوة 2'!$F34*'التسعير الخطوة 1'!L4)</f>
        <v>8.75</v>
      </c>
      <c r="H34" s="90">
        <f>'التسعير الخطوة 2'!$F34-'التسعير الخطوة 2'!$E34-'التسعير الخطوة 2'!$D34-'التسعير الخطوة 2'!$C34</f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ht="21.0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ht="21.0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ht="21.0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ht="21.0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ht="21.0" customHeight="1">
      <c r="A39" s="93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ht="21.0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ht="21.0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ht="21.0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ht="21.0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ht="21.0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ht="21.0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ht="21.0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ht="21.0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ht="21.0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ht="21.0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ht="21.0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ht="21.0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ht="21.0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ht="21.0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ht="21.0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ht="21.0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ht="21.0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ht="21.0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ht="21.0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ht="21.0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ht="21.0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ht="21.0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ht="21.0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ht="21.0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ht="21.0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ht="21.0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ht="21.0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ht="21.0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ht="21.0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ht="21.0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ht="21.0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ht="21.0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ht="21.0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ht="21.0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ht="21.0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ht="21.0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ht="21.0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ht="21.0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ht="21.0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ht="21.0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ht="21.0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ht="21.0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ht="21.0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ht="21.0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ht="21.0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ht="21.0" customHeight="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ht="21.0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ht="21.0" customHeight="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ht="21.0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ht="21.0" customHeight="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ht="21.0" customHeight="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ht="21.0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ht="21.0" customHeight="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ht="21.0" customHeight="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ht="21.0" customHeight="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ht="21.0" customHeight="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ht="21.0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ht="21.0" customHeight="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ht="21.0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ht="21.0" customHeight="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ht="21.0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ht="21.0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ht="21.0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ht="21.0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ht="21.0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ht="21.0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ht="21.0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ht="21.0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ht="21.0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ht="21.0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ht="21.0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ht="21.0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ht="21.0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ht="21.0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ht="21.0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ht="21.0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ht="21.0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ht="21.0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ht="21.0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ht="21.0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ht="21.0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ht="21.0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ht="21.0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ht="21.0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ht="21.0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ht="21.0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ht="21.0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ht="21.0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ht="21.0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ht="21.0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ht="21.0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ht="21.0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ht="21.0" customHeight="1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ht="21.0" customHeight="1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ht="21.0" customHeight="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ht="21.0" customHeight="1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ht="21.0" customHeight="1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ht="21.0" customHeight="1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ht="21.0" customHeight="1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ht="21.0" customHeight="1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ht="21.0" customHeight="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ht="21.0" customHeight="1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ht="21.0" customHeight="1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ht="21.0" customHeight="1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ht="21.0" customHeight="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ht="21.0" customHeight="1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ht="21.0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ht="21.0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ht="21.0" customHeight="1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ht="21.0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ht="21.0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ht="21.0" customHeight="1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ht="21.0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ht="21.0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ht="21.0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ht="21.0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ht="21.0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ht="21.0" customHeight="1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ht="21.0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ht="21.0" customHeight="1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ht="21.0" customHeight="1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ht="21.0" customHeight="1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ht="21.0" customHeight="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ht="21.0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ht="21.0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ht="21.0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ht="21.0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ht="21.0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ht="21.0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ht="21.0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ht="21.0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ht="21.0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ht="21.0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ht="21.0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ht="21.0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ht="21.0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ht="21.0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ht="21.0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ht="21.0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ht="21.0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ht="21.0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ht="21.0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ht="21.0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ht="21.0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ht="21.0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ht="21.0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ht="21.0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ht="21.0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ht="21.0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ht="21.0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ht="21.0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ht="21.0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ht="21.0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ht="21.0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ht="21.0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ht="21.0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ht="21.0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ht="21.0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ht="21.0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ht="21.0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ht="21.0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ht="21.0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ht="21.0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ht="21.0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ht="21.0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ht="21.0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ht="21.0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ht="21.0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ht="21.0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ht="21.0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ht="21.0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ht="21.0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ht="21.0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ht="21.0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ht="21.0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ht="21.0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ht="21.0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ht="21.0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ht="21.0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ht="21.0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ht="21.0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ht="21.0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ht="21.0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ht="21.0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ht="21.0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ht="21.0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ht="21.0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ht="21.0" customHeight="1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ht="21.0" customHeight="1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ht="21.0" customHeight="1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ht="21.0" customHeight="1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ht="21.0" customHeight="1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ht="21.0" customHeight="1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ht="21.0" customHeight="1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ht="21.0" customHeight="1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ht="21.0" customHeight="1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ht="21.0" customHeight="1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ht="21.0" customHeight="1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ht="21.0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ht="21.0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ht="21.0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ht="21.0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ht="21.0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ht="21.0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ht="21.0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ht="21.0" customHeight="1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ht="21.0" customHeight="1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ht="21.0" customHeight="1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ht="21.0" customHeight="1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ht="21.0" customHeight="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ht="21.0" customHeight="1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ht="21.0" customHeight="1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ht="21.0" customHeight="1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ht="21.0" customHeight="1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ht="21.0" customHeight="1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ht="21.0" customHeight="1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ht="21.0" customHeight="1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ht="21.0" customHeight="1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ht="21.0" customHeight="1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ht="21.0" customHeight="1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ht="21.0" customHeight="1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ht="21.0" customHeight="1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ht="21.0" customHeight="1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ht="21.0" customHeight="1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ht="21.0" customHeight="1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ht="21.0" customHeight="1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ht="21.0" customHeight="1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ht="21.0" customHeight="1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ht="21.0" customHeight="1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ht="21.0" customHeight="1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ht="21.0" customHeight="1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ht="21.0" customHeight="1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ht="21.0" customHeight="1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ht="21.0" customHeight="1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ht="21.0" customHeight="1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ht="21.0" customHeight="1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ht="21.0" customHeight="1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ht="21.0" customHeight="1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ht="21.0" customHeight="1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ht="21.0" customHeight="1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ht="21.0" customHeight="1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ht="21.0" customHeight="1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ht="21.0" customHeight="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ht="21.0" customHeight="1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ht="21.0" customHeight="1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ht="21.0" customHeight="1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ht="21.0" customHeight="1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ht="21.0" customHeight="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ht="21.0" customHeight="1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ht="21.0" customHeight="1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ht="21.0" customHeight="1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ht="21.0" customHeight="1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ht="21.0" customHeight="1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ht="21.0" customHeight="1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ht="21.0" customHeight="1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ht="21.0" customHeight="1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ht="21.0" customHeight="1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ht="21.0" customHeight="1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ht="21.0" customHeight="1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ht="21.0" customHeight="1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ht="21.0" customHeight="1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ht="21.0" customHeight="1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ht="21.0" customHeight="1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ht="21.0" customHeight="1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ht="21.0" customHeight="1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ht="21.0" customHeight="1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ht="21.0" customHeight="1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ht="21.0" customHeight="1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ht="21.0" customHeight="1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ht="21.0" customHeight="1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ht="21.0" customHeight="1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ht="21.0" customHeight="1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ht="21.0" customHeight="1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ht="21.0" customHeight="1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ht="21.0" customHeight="1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ht="21.0" customHeight="1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ht="21.0" customHeight="1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ht="21.0" customHeight="1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ht="21.0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ht="21.0" customHeight="1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ht="21.0" customHeight="1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ht="21.0" customHeight="1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ht="21.0" customHeight="1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ht="21.0" customHeight="1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ht="21.0" customHeight="1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ht="21.0" customHeight="1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ht="21.0" customHeight="1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ht="21.0" customHeight="1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ht="21.0" customHeight="1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ht="21.0" customHeight="1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ht="21.0" customHeight="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ht="21.0" customHeight="1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ht="21.0" customHeight="1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ht="21.0" customHeight="1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ht="21.0" customHeight="1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ht="21.0" customHeight="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ht="21.0" customHeight="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ht="21.0" customHeight="1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ht="21.0" customHeight="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ht="21.0" customHeight="1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ht="21.0" customHeight="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ht="21.0" customHeight="1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ht="21.0" customHeight="1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ht="21.0" customHeight="1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ht="21.0" customHeight="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ht="21.0" customHeight="1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ht="21.0" customHeight="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ht="21.0" customHeight="1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ht="21.0" customHeight="1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ht="21.0" customHeight="1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ht="21.0" customHeight="1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ht="21.0" customHeight="1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ht="21.0" customHeight="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ht="21.0" customHeight="1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ht="21.0" customHeight="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ht="21.0" customHeight="1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ht="21.0" customHeight="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ht="21.0" customHeight="1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ht="21.0" customHeight="1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ht="21.0" customHeight="1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ht="21.0" customHeight="1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ht="21.0" customHeight="1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ht="21.0" customHeight="1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ht="21.0" customHeight="1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ht="21.0" customHeight="1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ht="21.0" customHeight="1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ht="21.0" customHeight="1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ht="21.0" customHeight="1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ht="21.0" customHeight="1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ht="21.0" customHeight="1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ht="21.0" customHeight="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ht="21.0" customHeight="1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ht="21.0" customHeight="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ht="21.0" customHeight="1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ht="21.0" customHeight="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ht="21.0" customHeight="1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ht="21.0" customHeight="1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ht="21.0" customHeight="1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ht="21.0" customHeight="1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ht="21.0" customHeight="1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ht="21.0" customHeight="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ht="21.0" customHeight="1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ht="21.0" customHeight="1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ht="21.0" customHeight="1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ht="21.0" customHeight="1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ht="21.0" customHeight="1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ht="21.0" customHeight="1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ht="21.0" customHeight="1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ht="21.0" customHeight="1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ht="21.0" customHeight="1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ht="21.0" customHeight="1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ht="21.0" customHeight="1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ht="21.0" customHeight="1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ht="21.0" customHeight="1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ht="21.0" customHeight="1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ht="21.0" customHeight="1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ht="21.0" customHeight="1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ht="21.0" customHeight="1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ht="21.0" customHeight="1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ht="21.0" customHeight="1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ht="21.0" customHeight="1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ht="21.0" customHeight="1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ht="21.0" customHeight="1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ht="21.0" customHeight="1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ht="21.0" customHeight="1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ht="21.0" customHeight="1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ht="21.0" customHeight="1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ht="21.0" customHeight="1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ht="21.0" customHeight="1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ht="21.0" customHeight="1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ht="21.0" customHeight="1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ht="21.0" customHeight="1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ht="21.0" customHeight="1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ht="21.0" customHeight="1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ht="21.0" customHeight="1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ht="21.0" customHeight="1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ht="21.0" customHeight="1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ht="21.0" customHeight="1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ht="21.0" customHeight="1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ht="21.0" customHeight="1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ht="21.0" customHeight="1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ht="21.0" customHeight="1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ht="21.0" customHeight="1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ht="21.0" customHeight="1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ht="21.0" customHeight="1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ht="21.0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ht="21.0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ht="21.0" customHeight="1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ht="21.0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ht="21.0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ht="21.0" customHeight="1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ht="21.0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ht="21.0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ht="21.0" customHeight="1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ht="21.0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ht="21.0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ht="21.0" customHeight="1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ht="21.0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ht="21.0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ht="21.0" customHeight="1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ht="21.0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ht="21.0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ht="21.0" customHeight="1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ht="21.0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ht="21.0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ht="21.0" customHeight="1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ht="21.0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ht="21.0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ht="21.0" customHeight="1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ht="21.0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ht="21.0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ht="21.0" customHeight="1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ht="21.0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ht="21.0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ht="21.0" customHeight="1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ht="21.0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ht="21.0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ht="21.0" customHeight="1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ht="21.0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ht="21.0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ht="21.0" customHeight="1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ht="21.0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ht="21.0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ht="21.0" customHeight="1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ht="21.0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ht="21.0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ht="21.0" customHeight="1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ht="21.0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ht="21.0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ht="21.0" customHeight="1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ht="21.0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ht="21.0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ht="21.0" customHeight="1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ht="21.0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ht="21.0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ht="21.0" customHeight="1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ht="21.0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ht="21.0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ht="21.0" customHeight="1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ht="21.0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ht="21.0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ht="21.0" customHeight="1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ht="21.0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ht="21.0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ht="21.0" customHeight="1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ht="21.0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ht="21.0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ht="21.0" customHeight="1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ht="21.0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ht="21.0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ht="21.0" customHeight="1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ht="21.0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ht="21.0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ht="21.0" customHeight="1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ht="21.0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ht="21.0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ht="21.0" customHeight="1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ht="21.0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ht="21.0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ht="21.0" customHeight="1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ht="21.0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ht="21.0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ht="21.0" customHeight="1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ht="21.0" customHeight="1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ht="21.0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ht="21.0" customHeight="1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ht="21.0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ht="21.0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ht="21.0" customHeight="1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ht="21.0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ht="21.0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ht="21.0" customHeight="1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ht="21.0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ht="21.0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ht="21.0" customHeight="1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ht="21.0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ht="21.0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ht="21.0" customHeight="1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ht="21.0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ht="21.0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ht="21.0" customHeight="1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ht="21.0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ht="21.0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ht="21.0" customHeight="1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ht="21.0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ht="21.0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ht="21.0" customHeight="1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ht="21.0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ht="21.0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ht="21.0" customHeight="1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ht="21.0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ht="21.0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ht="21.0" customHeight="1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ht="21.0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ht="21.0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ht="21.0" customHeight="1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ht="21.0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ht="21.0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ht="21.0" customHeight="1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ht="21.0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ht="21.0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ht="21.0" customHeight="1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ht="21.0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ht="21.0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ht="21.0" customHeight="1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ht="21.0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ht="21.0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ht="21.0" customHeight="1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ht="21.0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ht="21.0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ht="21.0" customHeight="1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ht="21.0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ht="21.0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ht="21.0" customHeight="1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ht="21.0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ht="21.0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ht="21.0" customHeight="1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ht="21.0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ht="21.0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ht="21.0" customHeight="1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ht="21.0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ht="21.0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ht="21.0" customHeight="1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ht="21.0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ht="21.0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ht="21.0" customHeight="1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ht="21.0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ht="21.0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ht="21.0" customHeight="1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ht="21.0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ht="21.0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ht="21.0" customHeight="1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ht="21.0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ht="21.0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ht="21.0" customHeight="1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ht="21.0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ht="21.0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ht="21.0" customHeight="1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ht="21.0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ht="21.0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ht="21.0" customHeight="1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ht="21.0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ht="21.0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ht="21.0" customHeight="1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ht="21.0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ht="21.0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ht="21.0" customHeight="1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ht="21.0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ht="21.0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ht="21.0" customHeight="1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ht="21.0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ht="21.0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ht="21.0" customHeight="1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ht="21.0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ht="21.0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ht="21.0" customHeight="1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ht="21.0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ht="21.0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ht="21.0" customHeight="1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ht="21.0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ht="21.0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ht="21.0" customHeight="1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ht="21.0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ht="21.0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ht="21.0" customHeight="1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ht="21.0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ht="21.0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ht="21.0" customHeight="1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ht="21.0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ht="21.0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ht="21.0" customHeight="1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ht="21.0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ht="21.0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ht="21.0" customHeight="1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ht="21.0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ht="21.0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ht="21.0" customHeight="1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ht="21.0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ht="21.0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ht="21.0" customHeight="1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ht="21.0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ht="21.0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ht="21.0" customHeight="1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ht="21.0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ht="21.0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ht="21.0" customHeight="1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ht="21.0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ht="21.0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ht="21.0" customHeight="1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ht="21.0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ht="21.0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ht="21.0" customHeight="1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ht="21.0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ht="21.0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ht="21.0" customHeight="1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ht="21.0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ht="21.0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ht="21.0" customHeight="1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ht="21.0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ht="21.0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ht="21.0" customHeight="1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ht="21.0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ht="21.0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ht="21.0" customHeight="1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ht="21.0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ht="21.0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ht="21.0" customHeight="1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ht="21.0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ht="21.0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ht="21.0" customHeight="1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ht="21.0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ht="21.0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ht="21.0" customHeight="1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ht="21.0" customHeight="1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ht="21.0" customHeight="1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ht="21.0" customHeight="1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ht="21.0" customHeight="1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ht="21.0" customHeight="1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ht="21.0" customHeight="1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ht="21.0" customHeight="1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ht="21.0" customHeight="1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ht="21.0" customHeight="1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ht="21.0" customHeight="1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ht="21.0" customHeight="1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ht="21.0" customHeight="1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ht="21.0" customHeight="1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ht="21.0" customHeight="1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ht="21.0" customHeight="1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ht="21.0" customHeight="1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ht="21.0" customHeight="1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ht="21.0" customHeight="1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ht="21.0" customHeight="1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ht="21.0" customHeight="1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ht="21.0" customHeight="1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ht="21.0" customHeight="1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ht="21.0" customHeight="1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ht="21.0" customHeight="1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ht="21.0" customHeight="1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ht="21.0" customHeight="1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ht="21.0" customHeight="1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ht="21.0" customHeight="1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ht="21.0" customHeight="1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ht="21.0" customHeight="1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ht="21.0" customHeight="1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ht="21.0" customHeight="1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ht="21.0" customHeight="1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ht="21.0" customHeight="1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ht="21.0" customHeight="1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ht="21.0" customHeight="1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ht="21.0" customHeight="1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ht="21.0" customHeight="1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ht="21.0" customHeight="1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ht="21.0" customHeight="1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ht="21.0" customHeight="1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ht="21.0" customHeight="1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ht="21.0" customHeight="1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ht="21.0" customHeight="1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ht="21.0" customHeight="1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ht="21.0" customHeight="1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ht="21.0" customHeight="1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ht="21.0" customHeight="1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ht="21.0" customHeight="1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ht="21.0" customHeight="1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ht="21.0" customHeight="1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ht="21.0" customHeight="1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ht="21.0" customHeight="1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ht="21.0" customHeight="1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ht="21.0" customHeight="1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ht="21.0" customHeight="1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ht="21.0" customHeight="1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ht="21.0" customHeight="1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ht="21.0" customHeight="1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ht="21.0" customHeight="1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ht="21.0" customHeight="1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ht="21.0" customHeight="1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ht="21.0" customHeight="1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ht="21.0" customHeight="1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ht="21.0" customHeight="1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ht="21.0" customHeight="1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ht="21.0" customHeight="1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ht="21.0" customHeight="1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ht="21.0" customHeight="1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ht="21.0" customHeight="1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ht="21.0" customHeight="1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ht="21.0" customHeight="1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ht="21.0" customHeight="1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ht="21.0" customHeight="1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ht="21.0" customHeight="1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ht="21.0" customHeight="1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ht="21.0" customHeight="1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ht="21.0" customHeight="1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ht="21.0" customHeight="1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ht="21.0" customHeight="1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ht="21.0" customHeight="1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ht="21.0" customHeight="1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ht="21.0" customHeight="1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ht="21.0" customHeight="1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ht="21.0" customHeight="1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ht="21.0" customHeight="1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ht="21.0" customHeight="1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ht="21.0" customHeight="1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ht="21.0" customHeight="1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ht="21.0" customHeight="1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ht="21.0" customHeight="1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ht="21.0" customHeight="1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ht="21.0" customHeight="1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ht="21.0" customHeight="1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ht="21.0" customHeight="1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ht="21.0" customHeight="1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ht="21.0" customHeight="1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ht="21.0" customHeight="1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ht="21.0" customHeight="1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ht="21.0" customHeight="1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ht="21.0" customHeight="1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ht="21.0" customHeight="1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ht="21.0" customHeight="1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ht="21.0" customHeight="1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ht="21.0" customHeight="1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ht="21.0" customHeight="1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ht="21.0" customHeight="1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ht="21.0" customHeight="1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ht="21.0" customHeight="1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ht="21.0" customHeight="1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ht="21.0" customHeight="1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ht="21.0" customHeight="1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ht="21.0" customHeight="1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ht="21.0" customHeight="1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ht="21.0" customHeight="1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ht="21.0" customHeight="1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ht="21.0" customHeight="1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ht="21.0" customHeight="1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ht="21.0" customHeight="1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ht="21.0" customHeight="1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ht="21.0" customHeight="1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ht="21.0" customHeight="1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ht="21.0" customHeight="1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ht="21.0" customHeight="1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ht="21.0" customHeight="1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ht="21.0" customHeight="1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ht="21.0" customHeight="1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ht="21.0" customHeight="1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ht="21.0" customHeight="1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ht="21.0" customHeight="1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ht="21.0" customHeight="1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ht="21.0" customHeight="1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ht="21.0" customHeight="1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ht="21.0" customHeight="1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ht="21.0" customHeight="1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ht="21.0" customHeight="1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ht="21.0" customHeight="1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ht="21.0" customHeight="1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ht="21.0" customHeight="1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ht="21.0" customHeight="1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ht="21.0" customHeight="1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ht="21.0" customHeight="1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ht="21.0" customHeight="1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ht="21.0" customHeight="1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ht="21.0" customHeight="1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ht="21.0" customHeight="1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ht="21.0" customHeight="1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ht="21.0" customHeight="1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ht="21.0" customHeight="1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ht="21.0" customHeight="1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ht="21.0" customHeight="1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ht="21.0" customHeight="1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ht="21.0" customHeight="1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ht="21.0" customHeight="1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ht="21.0" customHeight="1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ht="21.0" customHeight="1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ht="21.0" customHeight="1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ht="21.0" customHeight="1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ht="21.0" customHeight="1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ht="21.0" customHeight="1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ht="21.0" customHeight="1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ht="21.0" customHeight="1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ht="21.0" customHeight="1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ht="21.0" customHeight="1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ht="21.0" customHeight="1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ht="21.0" customHeight="1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ht="21.0" customHeight="1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ht="21.0" customHeight="1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ht="21.0" customHeight="1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ht="21.0" customHeight="1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ht="21.0" customHeight="1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ht="21.0" customHeight="1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ht="21.0" customHeight="1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ht="21.0" customHeight="1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ht="21.0" customHeight="1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ht="21.0" customHeight="1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ht="21.0" customHeight="1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ht="21.0" customHeight="1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ht="21.0" customHeight="1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ht="21.0" customHeight="1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ht="21.0" customHeight="1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ht="21.0" customHeight="1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ht="21.0" customHeight="1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ht="21.0" customHeight="1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ht="21.0" customHeight="1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ht="21.0" customHeight="1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ht="21.0" customHeight="1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ht="21.0" customHeight="1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ht="21.0" customHeight="1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ht="21.0" customHeight="1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ht="21.0" customHeight="1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ht="21.0" customHeight="1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ht="21.0" customHeight="1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ht="21.0" customHeight="1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ht="21.0" customHeight="1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ht="21.0" customHeight="1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ht="21.0" customHeight="1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ht="21.0" customHeight="1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ht="21.0" customHeight="1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ht="21.0" customHeight="1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ht="21.0" customHeight="1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ht="21.0" customHeight="1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ht="21.0" customHeight="1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ht="21.0" customHeight="1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ht="21.0" customHeight="1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ht="21.0" customHeight="1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ht="21.0" customHeight="1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ht="21.0" customHeight="1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ht="21.0" customHeight="1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ht="21.0" customHeight="1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ht="21.0" customHeight="1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ht="21.0" customHeight="1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ht="21.0" customHeight="1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ht="21.0" customHeight="1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ht="21.0" customHeight="1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ht="21.0" customHeight="1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ht="21.0" customHeight="1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ht="21.0" customHeight="1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ht="21.0" customHeight="1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ht="21.0" customHeight="1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ht="21.0" customHeight="1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ht="21.0" customHeight="1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ht="21.0" customHeight="1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ht="21.0" customHeight="1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ht="21.0" customHeight="1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ht="21.0" customHeight="1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ht="21.0" customHeight="1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ht="21.0" customHeight="1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ht="21.0" customHeight="1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ht="21.0" customHeight="1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ht="21.0" customHeight="1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ht="21.0" customHeight="1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ht="21.0" customHeight="1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ht="21.0" customHeight="1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ht="21.0" customHeight="1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ht="21.0" customHeight="1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ht="21.0" customHeight="1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ht="21.0" customHeight="1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ht="21.0" customHeight="1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ht="21.0" customHeight="1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ht="21.0" customHeight="1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ht="21.0" customHeight="1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ht="21.0" customHeight="1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ht="21.0" customHeight="1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ht="21.0" customHeight="1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ht="21.0" customHeight="1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ht="21.0" customHeight="1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ht="21.0" customHeight="1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ht="21.0" customHeight="1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ht="21.0" customHeight="1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ht="21.0" customHeight="1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ht="21.0" customHeight="1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ht="21.0" customHeight="1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ht="21.0" customHeight="1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ht="21.0" customHeight="1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ht="21.0" customHeight="1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ht="21.0" customHeight="1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ht="21.0" customHeight="1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ht="21.0" customHeight="1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ht="21.0" customHeight="1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ht="21.0" customHeight="1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ht="21.0" customHeight="1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ht="21.0" customHeight="1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ht="21.0" customHeight="1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ht="21.0" customHeight="1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ht="21.0" customHeight="1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ht="21.0" customHeight="1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ht="21.0" customHeight="1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ht="21.0" customHeight="1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ht="21.0" customHeight="1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ht="21.0" customHeight="1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ht="21.0" customHeight="1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ht="21.0" customHeight="1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ht="21.0" customHeight="1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ht="21.0" customHeight="1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ht="21.0" customHeight="1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ht="21.0" customHeight="1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ht="21.0" customHeight="1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ht="21.0" customHeight="1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ht="21.0" customHeight="1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ht="21.0" customHeight="1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ht="21.0" customHeight="1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ht="21.0" customHeight="1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ht="21.0" customHeight="1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ht="21.0" customHeight="1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ht="21.0" customHeight="1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ht="21.0" customHeight="1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ht="21.0" customHeight="1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ht="21.0" customHeight="1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ht="21.0" customHeight="1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ht="21.0" customHeight="1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ht="21.0" customHeight="1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ht="21.0" customHeight="1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ht="21.0" customHeight="1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ht="21.0" customHeight="1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ht="21.0" customHeight="1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ht="21.0" customHeight="1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ht="21.0" customHeight="1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ht="21.0" customHeight="1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ht="21.0" customHeight="1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ht="21.0" customHeight="1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ht="21.0" customHeight="1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ht="21.0" customHeight="1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ht="21.0" customHeight="1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ht="21.0" customHeight="1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ht="21.0" customHeight="1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ht="21.0" customHeight="1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ht="21.0" customHeight="1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ht="21.0" customHeight="1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ht="21.0" customHeight="1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ht="21.0" customHeight="1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ht="21.0" customHeight="1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ht="21.0" customHeight="1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ht="21.0" customHeight="1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ht="21.0" customHeight="1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ht="21.0" customHeight="1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ht="21.0" customHeight="1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ht="21.0" customHeight="1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ht="21.0" customHeight="1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ht="21.0" customHeight="1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ht="21.0" customHeight="1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ht="21.0" customHeight="1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ht="21.0" customHeight="1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ht="21.0" customHeight="1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ht="21.0" customHeight="1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ht="21.0" customHeight="1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ht="21.0" customHeight="1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ht="21.0" customHeight="1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ht="21.0" customHeight="1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ht="21.0" customHeight="1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ht="21.0" customHeight="1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ht="21.0" customHeight="1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ht="21.0" customHeight="1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ht="21.0" customHeight="1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ht="21.0" customHeight="1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ht="21.0" customHeight="1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ht="21.0" customHeight="1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ht="21.0" customHeight="1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ht="21.0" customHeight="1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ht="21.0" customHeight="1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ht="21.0" customHeight="1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ht="21.0" customHeight="1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ht="21.0" customHeight="1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ht="21.0" customHeight="1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ht="21.0" customHeight="1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ht="21.0" customHeight="1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ht="21.0" customHeight="1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ht="21.0" customHeight="1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18.0"/>
    <col customWidth="1" min="2" max="2" width="17.86"/>
    <col customWidth="1" min="3" max="3" width="17.29"/>
    <col customWidth="1" min="4" max="4" width="24.86"/>
    <col customWidth="1" min="5" max="5" width="17.43"/>
    <col customWidth="1" min="6" max="6" width="16.86"/>
    <col customWidth="1" min="7" max="7" width="25.0"/>
    <col customWidth="1" min="8" max="26" width="8.71"/>
  </cols>
  <sheetData>
    <row r="1" ht="27.75" customHeight="1">
      <c r="A1" s="94" t="s">
        <v>149</v>
      </c>
      <c r="B1" s="94" t="s">
        <v>190</v>
      </c>
      <c r="C1" s="94" t="s">
        <v>191</v>
      </c>
      <c r="D1" s="94" t="s">
        <v>192</v>
      </c>
      <c r="E1" s="94" t="s">
        <v>193</v>
      </c>
      <c r="F1" s="94" t="s">
        <v>194</v>
      </c>
      <c r="G1" s="94" t="s">
        <v>195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ht="20.25" customHeight="1">
      <c r="A2" s="96" t="s">
        <v>157</v>
      </c>
      <c r="B2" s="97">
        <f>'التسعير الخطوة 2'!F2</f>
        <v>12.0372</v>
      </c>
      <c r="C2" s="98">
        <v>13.0</v>
      </c>
      <c r="D2" s="98">
        <v>13.0</v>
      </c>
      <c r="E2" s="98">
        <v>12.0</v>
      </c>
      <c r="F2" s="98">
        <v>11.0</v>
      </c>
      <c r="G2" s="99">
        <f t="shared" ref="G2:G30" si="1">AVERAGE(C2:F2)</f>
        <v>12.25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ht="14.25" customHeight="1">
      <c r="A3" s="96" t="s">
        <v>158</v>
      </c>
      <c r="B3" s="97">
        <f>'التسعير الخطوة 2'!F3</f>
        <v>14.196</v>
      </c>
      <c r="C3" s="98">
        <v>13.0</v>
      </c>
      <c r="D3" s="98">
        <v>15.0</v>
      </c>
      <c r="E3" s="98">
        <v>15.0</v>
      </c>
      <c r="F3" s="98">
        <v>12.0</v>
      </c>
      <c r="G3" s="99">
        <f t="shared" si="1"/>
        <v>13.75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ht="14.25" customHeight="1">
      <c r="A4" s="96" t="s">
        <v>159</v>
      </c>
      <c r="B4" s="97">
        <f>'التسعير الخطوة 2'!F4</f>
        <v>12.0372</v>
      </c>
      <c r="C4" s="98">
        <v>13.0</v>
      </c>
      <c r="D4" s="98">
        <v>12.0</v>
      </c>
      <c r="E4" s="98">
        <v>13.0</v>
      </c>
      <c r="F4" s="98">
        <v>11.0</v>
      </c>
      <c r="G4" s="99">
        <f t="shared" si="1"/>
        <v>12.25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ht="14.25" customHeight="1">
      <c r="A5" s="96" t="s">
        <v>160</v>
      </c>
      <c r="B5" s="97">
        <f>'التسعير الخطوة 2'!F5</f>
        <v>50.176</v>
      </c>
      <c r="C5" s="98">
        <v>49.0</v>
      </c>
      <c r="D5" s="98">
        <v>45.0</v>
      </c>
      <c r="E5" s="98">
        <v>54.0</v>
      </c>
      <c r="F5" s="98">
        <v>55.0</v>
      </c>
      <c r="G5" s="99">
        <f t="shared" si="1"/>
        <v>50.75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ht="14.25" customHeight="1">
      <c r="A6" s="96" t="s">
        <v>161</v>
      </c>
      <c r="B6" s="97">
        <f>'التسعير الخطوة 2'!F6</f>
        <v>13.4764</v>
      </c>
      <c r="C6" s="98">
        <v>12.0</v>
      </c>
      <c r="D6" s="98">
        <v>10.0</v>
      </c>
      <c r="E6" s="98">
        <v>11.0</v>
      </c>
      <c r="F6" s="98">
        <v>9.0</v>
      </c>
      <c r="G6" s="99">
        <f t="shared" si="1"/>
        <v>10.5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ht="14.25" customHeight="1">
      <c r="A7" s="96" t="s">
        <v>162</v>
      </c>
      <c r="B7" s="97">
        <f>'التسعير الخطوة 2'!F7</f>
        <v>14.196</v>
      </c>
      <c r="C7" s="98">
        <v>0.0</v>
      </c>
      <c r="D7" s="98"/>
      <c r="E7" s="98"/>
      <c r="F7" s="98"/>
      <c r="G7" s="99">
        <f t="shared" si="1"/>
        <v>0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ht="14.25" customHeight="1">
      <c r="A8" s="96" t="s">
        <v>163</v>
      </c>
      <c r="B8" s="97">
        <f>'التسعير الخطوة 2'!F8</f>
        <v>12.0372</v>
      </c>
      <c r="C8" s="98">
        <v>0.0</v>
      </c>
      <c r="D8" s="98"/>
      <c r="E8" s="98"/>
      <c r="F8" s="98"/>
      <c r="G8" s="99">
        <f t="shared" si="1"/>
        <v>0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ht="14.25" customHeight="1">
      <c r="A9" s="96" t="s">
        <v>164</v>
      </c>
      <c r="B9" s="97">
        <f>'التسعير الخطوة 2'!F9</f>
        <v>29.3076</v>
      </c>
      <c r="C9" s="98">
        <v>0.0</v>
      </c>
      <c r="D9" s="98"/>
      <c r="E9" s="98"/>
      <c r="F9" s="98"/>
      <c r="G9" s="99">
        <f t="shared" si="1"/>
        <v>0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ht="14.25" customHeight="1">
      <c r="A10" s="96" t="s">
        <v>165</v>
      </c>
      <c r="B10" s="97">
        <f>'التسعير الخطوة 2'!F10</f>
        <v>11.3176</v>
      </c>
      <c r="C10" s="98">
        <v>0.0</v>
      </c>
      <c r="D10" s="98"/>
      <c r="E10" s="98"/>
      <c r="F10" s="98"/>
      <c r="G10" s="99">
        <f t="shared" si="1"/>
        <v>0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ht="14.25" customHeight="1">
      <c r="A11" s="96" t="s">
        <v>166</v>
      </c>
      <c r="B11" s="97">
        <f>'التسعير الخطوة 2'!F11</f>
        <v>23.5508</v>
      </c>
      <c r="C11" s="98">
        <v>0.0</v>
      </c>
      <c r="D11" s="98"/>
      <c r="E11" s="98"/>
      <c r="F11" s="98"/>
      <c r="G11" s="99">
        <f t="shared" si="1"/>
        <v>0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ht="14.25" customHeight="1">
      <c r="A12" s="96" t="s">
        <v>167</v>
      </c>
      <c r="B12" s="97">
        <f>'التسعير الخطوة 2'!F12</f>
        <v>13.4764</v>
      </c>
      <c r="C12" s="95">
        <v>0.0</v>
      </c>
      <c r="D12" s="95"/>
      <c r="E12" s="95"/>
      <c r="F12" s="95"/>
      <c r="G12" s="99">
        <f t="shared" si="1"/>
        <v>0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ht="14.25" customHeight="1">
      <c r="A13" s="96" t="s">
        <v>168</v>
      </c>
      <c r="B13" s="97">
        <f>'التسعير الخطوة 2'!F13</f>
        <v>14.9156</v>
      </c>
      <c r="C13" s="95">
        <v>0.0</v>
      </c>
      <c r="D13" s="95"/>
      <c r="E13" s="95"/>
      <c r="F13" s="95"/>
      <c r="G13" s="99">
        <f t="shared" si="1"/>
        <v>0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ht="14.25" customHeight="1">
      <c r="A14" s="96" t="s">
        <v>169</v>
      </c>
      <c r="B14" s="97">
        <f>'التسعير الخطوة 2'!F14</f>
        <v>9.8784</v>
      </c>
      <c r="C14" s="95">
        <v>0.0</v>
      </c>
      <c r="D14" s="95"/>
      <c r="E14" s="95"/>
      <c r="F14" s="95"/>
      <c r="G14" s="99">
        <f t="shared" si="1"/>
        <v>0</v>
      </c>
      <c r="H14" s="95"/>
      <c r="I14" s="95"/>
      <c r="J14" s="100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ht="14.25" customHeight="1">
      <c r="A15" s="96" t="s">
        <v>170</v>
      </c>
      <c r="B15" s="97">
        <f>'التسعير الخطوة 2'!F15</f>
        <v>11.3176</v>
      </c>
      <c r="C15" s="95">
        <v>0.0</v>
      </c>
      <c r="D15" s="95"/>
      <c r="E15" s="95"/>
      <c r="F15" s="95"/>
      <c r="G15" s="99">
        <f t="shared" si="1"/>
        <v>0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ht="14.25" customHeight="1">
      <c r="A16" s="96" t="s">
        <v>171</v>
      </c>
      <c r="B16" s="97">
        <f>'التسعير الخطوة 2'!F16</f>
        <v>9.8784</v>
      </c>
      <c r="C16" s="95">
        <v>0.0</v>
      </c>
      <c r="D16" s="95"/>
      <c r="E16" s="95"/>
      <c r="F16" s="95"/>
      <c r="G16" s="99">
        <f t="shared" si="1"/>
        <v>0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ht="14.25" customHeight="1">
      <c r="A17" s="96" t="s">
        <v>172</v>
      </c>
      <c r="B17" s="97">
        <f>'التسعير الخطوة 2'!F17</f>
        <v>32.186</v>
      </c>
      <c r="C17" s="95">
        <v>0.0</v>
      </c>
      <c r="D17" s="95"/>
      <c r="E17" s="95"/>
      <c r="F17" s="95"/>
      <c r="G17" s="99">
        <f t="shared" si="1"/>
        <v>0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ht="14.25" customHeight="1">
      <c r="A18" s="96" t="s">
        <v>173</v>
      </c>
      <c r="B18" s="97">
        <f>'التسعير الخطوة 2'!F18</f>
        <v>86.156</v>
      </c>
      <c r="C18" s="95">
        <v>0.0</v>
      </c>
      <c r="D18" s="95"/>
      <c r="E18" s="95"/>
      <c r="F18" s="95"/>
      <c r="G18" s="99">
        <f t="shared" si="1"/>
        <v>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ht="14.25" customHeight="1">
      <c r="A19" s="96" t="s">
        <v>174</v>
      </c>
      <c r="B19" s="97">
        <f>'التسعير الخطوة 2'!F19</f>
        <v>10.598</v>
      </c>
      <c r="C19" s="95">
        <v>0.0</v>
      </c>
      <c r="D19" s="95"/>
      <c r="E19" s="95"/>
      <c r="F19" s="95"/>
      <c r="G19" s="99">
        <f t="shared" si="1"/>
        <v>0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ht="14.25" customHeight="1">
      <c r="A20" s="96" t="s">
        <v>175</v>
      </c>
      <c r="B20" s="97">
        <f>'التسعير الخطوة 2'!F20</f>
        <v>14.196</v>
      </c>
      <c r="C20" s="95">
        <v>0.0</v>
      </c>
      <c r="D20" s="95"/>
      <c r="E20" s="95"/>
      <c r="F20" s="95"/>
      <c r="G20" s="99">
        <f t="shared" si="1"/>
        <v>0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ht="14.25" customHeight="1">
      <c r="A21" s="96" t="s">
        <v>176</v>
      </c>
      <c r="B21" s="97">
        <f>'التسعير الخطوة 2'!F21</f>
        <v>12.0372</v>
      </c>
      <c r="C21" s="95">
        <v>0.0</v>
      </c>
      <c r="D21" s="95"/>
      <c r="E21" s="95"/>
      <c r="F21" s="95"/>
      <c r="G21" s="99">
        <f t="shared" si="1"/>
        <v>0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ht="14.25" customHeight="1">
      <c r="A22" s="96" t="s">
        <v>177</v>
      </c>
      <c r="B22" s="97">
        <f>'التسعير الخطوة 2'!F22</f>
        <v>10.598</v>
      </c>
      <c r="C22" s="95">
        <v>0.0</v>
      </c>
      <c r="D22" s="95"/>
      <c r="E22" s="95"/>
      <c r="F22" s="95"/>
      <c r="G22" s="99">
        <f t="shared" si="1"/>
        <v>0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ht="14.25" customHeight="1">
      <c r="A23" s="96" t="s">
        <v>178</v>
      </c>
      <c r="B23" s="97">
        <f>'التسعير الخطوة 2'!F23</f>
        <v>12.7568</v>
      </c>
      <c r="C23" s="95">
        <v>0.0</v>
      </c>
      <c r="D23" s="95"/>
      <c r="E23" s="95"/>
      <c r="F23" s="95"/>
      <c r="G23" s="99">
        <f t="shared" si="1"/>
        <v>0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ht="14.25" customHeight="1">
      <c r="A24" s="96" t="s">
        <v>179</v>
      </c>
      <c r="B24" s="97">
        <f>'التسعير الخطوة 2'!F24</f>
        <v>57.372</v>
      </c>
      <c r="C24" s="95">
        <v>0.0</v>
      </c>
      <c r="D24" s="95"/>
      <c r="E24" s="95"/>
      <c r="F24" s="95"/>
      <c r="G24" s="99">
        <f t="shared" si="1"/>
        <v>0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ht="14.25" customHeight="1">
      <c r="A25" s="96" t="s">
        <v>180</v>
      </c>
      <c r="B25" s="97">
        <f>'التسعير الخطوة 2'!F25</f>
        <v>366.8</v>
      </c>
      <c r="C25" s="95">
        <v>0.0</v>
      </c>
      <c r="D25" s="95"/>
      <c r="E25" s="95"/>
      <c r="F25" s="95"/>
      <c r="G25" s="99">
        <f t="shared" si="1"/>
        <v>0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ht="14.25" customHeight="1">
      <c r="A26" s="96" t="s">
        <v>181</v>
      </c>
      <c r="B26" s="97">
        <f>'التسعير الخطوة 2'!F26</f>
        <v>7</v>
      </c>
      <c r="C26" s="95">
        <v>0.0</v>
      </c>
      <c r="D26" s="95"/>
      <c r="E26" s="95"/>
      <c r="F26" s="95"/>
      <c r="G26" s="99">
        <f t="shared" si="1"/>
        <v>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ht="14.25" customHeight="1">
      <c r="A27" s="96" t="s">
        <v>182</v>
      </c>
      <c r="B27" s="97">
        <f>'التسعير الخطوة 2'!F27</f>
        <v>7</v>
      </c>
      <c r="C27" s="95">
        <v>0.0</v>
      </c>
      <c r="D27" s="95"/>
      <c r="E27" s="95"/>
      <c r="F27" s="95"/>
      <c r="G27" s="99">
        <f t="shared" si="1"/>
        <v>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ht="14.25" customHeight="1">
      <c r="A28" s="96" t="s">
        <v>183</v>
      </c>
      <c r="B28" s="97">
        <f>'التسعير الخطوة 2'!F28</f>
        <v>7</v>
      </c>
      <c r="C28" s="95">
        <v>0.0</v>
      </c>
      <c r="D28" s="95"/>
      <c r="E28" s="95"/>
      <c r="F28" s="95"/>
      <c r="G28" s="99">
        <f t="shared" si="1"/>
        <v>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ht="14.25" customHeight="1">
      <c r="A29" s="96" t="s">
        <v>184</v>
      </c>
      <c r="B29" s="97">
        <f>'التسعير الخطوة 2'!F29</f>
        <v>7</v>
      </c>
      <c r="C29" s="95">
        <v>0.0</v>
      </c>
      <c r="D29" s="95"/>
      <c r="E29" s="95"/>
      <c r="F29" s="95"/>
      <c r="G29" s="99">
        <f t="shared" si="1"/>
        <v>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ht="14.25" customHeight="1">
      <c r="A30" s="96" t="s">
        <v>185</v>
      </c>
      <c r="B30" s="97">
        <f>'التسعير الخطوة 2'!F30</f>
        <v>7</v>
      </c>
      <c r="C30" s="95">
        <v>0.0</v>
      </c>
      <c r="D30" s="95"/>
      <c r="E30" s="95"/>
      <c r="F30" s="95"/>
      <c r="G30" s="99">
        <f t="shared" si="1"/>
        <v>0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ht="14.25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ht="14.2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ht="14.25" customHeigh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ht="14.25" customHeight="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ht="14.25" customHeight="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ht="14.25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ht="14.25" customHeight="1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ht="14.25" customHeigh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ht="14.25" customHeight="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ht="14.25" customHeight="1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ht="14.25" customHeight="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ht="14.25" customHeigh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ht="14.25" customHeigh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ht="14.25" customHeight="1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ht="14.25" customHeight="1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ht="14.25" customHeight="1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ht="14.25" customHeight="1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ht="14.25" customHeight="1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ht="14.25" customHeigh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ht="14.25" customHeight="1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ht="14.25" customHeight="1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ht="14.25" customHeight="1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ht="14.25" customHeight="1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ht="14.25" customHeight="1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ht="14.25" customHeight="1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ht="14.25" customHeight="1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ht="14.25" customHeight="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ht="14.25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ht="14.25" customHeight="1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ht="14.25" customHeight="1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ht="14.25" customHeight="1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ht="14.25" customHeight="1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ht="14.25" customHeight="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ht="14.25" customHeight="1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ht="14.25" customHeight="1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ht="14.25" customHeight="1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ht="14.25" customHeight="1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ht="14.2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ht="14.2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ht="14.25" customHeight="1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ht="14.25" customHeight="1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ht="14.25" customHeight="1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ht="14.25" customHeight="1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ht="14.25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ht="14.25" customHeight="1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ht="14.25" customHeight="1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ht="14.25" customHeight="1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ht="14.25" customHeight="1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ht="14.25" customHeight="1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ht="14.25" customHeight="1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ht="14.25" customHeight="1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ht="14.25" customHeight="1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ht="14.25" customHeight="1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ht="14.25" customHeight="1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ht="14.25" customHeight="1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ht="14.25" customHeight="1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ht="14.25" customHeight="1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ht="14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ht="14.25" customHeight="1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ht="14.25" customHeight="1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ht="14.25" customHeight="1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ht="14.25" customHeight="1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ht="14.25" customHeight="1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ht="14.25" customHeight="1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ht="14.25" customHeight="1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ht="14.25" customHeight="1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ht="14.25" customHeight="1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ht="14.25" customHeight="1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ht="14.25" customHeight="1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ht="14.25" customHeight="1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ht="14.25" customHeight="1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ht="14.25" customHeight="1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ht="14.25" customHeight="1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ht="14.25" customHeight="1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ht="14.25" customHeight="1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ht="14.25" customHeight="1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ht="14.25" customHeight="1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ht="14.25" customHeight="1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ht="14.25" customHeight="1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ht="14.25" customHeight="1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ht="14.25" customHeight="1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ht="14.25" customHeight="1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ht="14.25" customHeight="1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ht="14.25" customHeight="1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ht="14.25" customHeight="1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ht="14.25" customHeight="1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ht="14.25" customHeight="1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ht="14.25" customHeight="1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ht="14.25" customHeight="1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ht="14.25" customHeight="1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ht="14.25" customHeight="1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ht="14.25" customHeight="1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ht="14.25" customHeight="1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ht="14.25" customHeight="1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ht="14.25" customHeight="1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ht="14.25" customHeight="1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ht="14.25" customHeight="1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ht="14.25" customHeight="1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ht="14.25" customHeight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ht="14.25" customHeight="1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ht="14.25" customHeight="1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ht="14.25" customHeight="1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ht="14.25" customHeight="1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ht="14.25" customHeight="1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ht="14.25" customHeight="1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ht="14.25" customHeight="1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ht="14.25" customHeight="1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ht="14.25" customHeight="1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ht="14.25" customHeight="1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ht="14.25" customHeight="1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ht="14.25" customHeight="1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ht="14.25" customHeight="1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ht="14.25" customHeight="1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ht="14.25" customHeight="1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ht="14.25" customHeight="1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ht="14.25" customHeigh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ht="14.25" customHeigh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ht="14.25" customHeight="1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ht="14.25" customHeigh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ht="14.25" customHeigh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ht="14.25" customHeight="1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ht="14.25" customHeight="1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ht="14.25" customHeight="1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ht="14.25" customHeight="1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ht="14.25" customHeight="1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ht="14.25" customHeight="1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ht="14.25" customHeigh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ht="14.25" customHeigh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ht="14.25" customHeigh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ht="14.25" customHeight="1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ht="14.25" customHeigh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ht="14.25" customHeight="1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ht="14.25" customHeight="1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ht="14.25" customHeight="1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ht="14.25" customHeight="1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ht="14.25" customHeigh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ht="14.25" customHeight="1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ht="14.25" customHeight="1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ht="14.25" customHeigh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ht="14.25" customHeight="1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ht="14.25" customHeight="1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ht="14.25" customHeigh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ht="14.25" customHeigh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ht="14.25" customHeigh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ht="14.25" customHeigh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ht="14.25" customHeight="1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ht="14.25" customHeigh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ht="14.25" customHeigh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ht="14.25" customHeigh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ht="14.25" customHeigh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ht="14.25" customHeight="1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ht="14.25" customHeigh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ht="14.25" customHeigh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ht="14.25" customHeight="1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ht="14.25" customHeight="1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ht="14.25" customHeight="1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ht="14.25" customHeight="1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ht="14.25" customHeigh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ht="14.25" customHeight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ht="14.25" customHeight="1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ht="14.25" customHeight="1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ht="14.25" customHeight="1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ht="14.25" customHeight="1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ht="14.25" customHeigh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ht="14.25" customHeigh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ht="14.25" customHeigh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ht="14.25" customHeight="1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ht="14.25" customHeight="1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ht="14.25" customHeight="1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ht="14.25" customHeight="1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ht="14.25" customHeight="1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ht="14.25" customHeight="1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ht="14.25" customHeight="1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ht="14.25" customHeight="1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ht="14.25" customHeight="1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ht="14.25" customHeigh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ht="14.25" customHeight="1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ht="14.25" customHeight="1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ht="14.25" customHeight="1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ht="14.25" customHeigh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ht="14.25" customHeigh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ht="14.25" customHeigh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ht="14.25" customHeight="1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ht="14.25" customHeight="1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ht="14.25" customHeight="1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ht="14.25" customHeight="1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ht="14.25" customHeight="1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ht="14.25" customHeight="1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ht="14.25" customHeight="1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ht="14.25" customHeight="1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ht="14.25" customHeight="1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ht="14.25" customHeight="1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ht="14.25" customHeight="1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ht="14.25" customHeight="1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ht="14.25" customHeight="1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ht="14.25" customHeight="1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ht="14.25" customHeight="1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ht="14.25" customHeight="1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ht="14.25" customHeight="1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ht="14.25" customHeight="1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ht="14.25" customHeight="1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ht="14.25" customHeight="1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ht="14.25" customHeight="1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ht="14.25" customHeight="1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ht="14.25" customHeight="1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ht="14.25" customHeight="1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ht="14.25" customHeight="1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ht="14.25" customHeight="1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ht="14.25" customHeight="1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ht="14.25" customHeight="1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ht="14.25" customHeight="1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ht="14.25" customHeight="1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ht="14.25" customHeight="1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ht="14.25" customHeight="1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ht="14.25" customHeight="1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ht="14.25" customHeight="1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ht="14.25" customHeight="1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ht="14.25" customHeight="1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ht="14.25" customHeight="1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ht="14.25" customHeight="1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ht="14.25" customHeight="1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ht="14.25" customHeight="1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ht="14.25" customHeight="1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ht="14.25" customHeight="1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ht="14.25" customHeight="1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ht="14.25" customHeight="1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ht="14.25" customHeight="1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ht="14.25" customHeight="1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ht="14.25" customHeight="1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ht="14.25" customHeight="1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ht="14.25" customHeight="1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ht="14.25" customHeight="1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ht="14.25" customHeight="1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ht="14.25" customHeight="1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ht="14.25" customHeight="1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ht="14.25" customHeight="1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ht="14.25" customHeight="1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ht="14.25" customHeight="1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ht="14.25" customHeight="1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ht="14.25" customHeight="1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ht="14.25" customHeight="1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ht="14.25" customHeight="1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ht="14.25" customHeight="1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ht="14.25" customHeight="1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ht="14.25" customHeight="1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ht="14.25" customHeight="1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ht="14.25" customHeight="1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ht="14.25" customHeight="1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ht="14.25" customHeight="1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ht="14.25" customHeight="1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ht="14.25" customHeight="1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ht="14.25" customHeight="1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ht="14.25" customHeight="1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ht="14.25" customHeight="1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ht="14.25" customHeight="1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ht="14.25" customHeight="1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ht="14.25" customHeight="1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ht="14.25" customHeight="1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ht="14.25" customHeight="1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ht="14.25" customHeight="1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ht="14.25" customHeight="1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ht="14.25" customHeight="1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ht="14.25" customHeight="1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ht="14.25" customHeight="1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ht="14.25" customHeight="1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ht="14.25" customHeight="1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ht="14.25" customHeight="1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ht="14.25" customHeight="1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ht="14.25" customHeight="1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ht="14.25" customHeight="1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ht="14.25" customHeight="1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ht="14.25" customHeight="1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ht="14.25" customHeight="1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ht="14.25" customHeight="1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ht="14.25" customHeight="1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ht="14.25" customHeight="1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ht="14.25" customHeight="1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ht="14.25" customHeight="1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ht="14.25" customHeight="1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ht="14.25" customHeight="1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ht="14.25" customHeight="1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ht="14.25" customHeight="1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ht="14.25" customHeight="1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ht="14.25" customHeight="1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ht="14.25" customHeight="1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ht="14.25" customHeight="1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ht="14.25" customHeight="1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ht="14.25" customHeight="1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ht="14.25" customHeight="1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ht="14.25" customHeight="1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ht="14.25" customHeight="1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ht="14.25" customHeight="1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ht="14.25" customHeight="1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ht="14.25" customHeight="1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ht="14.25" customHeight="1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ht="14.25" customHeight="1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ht="14.25" customHeight="1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ht="14.25" customHeight="1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ht="14.25" customHeight="1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ht="14.25" customHeight="1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ht="14.25" customHeight="1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ht="14.25" customHeight="1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ht="14.25" customHeight="1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ht="14.25" customHeight="1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ht="14.25" customHeight="1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ht="14.25" customHeight="1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ht="14.25" customHeight="1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ht="14.25" customHeight="1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ht="14.25" customHeight="1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ht="14.25" customHeight="1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ht="14.25" customHeight="1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ht="14.25" customHeight="1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ht="14.25" customHeight="1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ht="14.25" customHeight="1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ht="14.25" customHeight="1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ht="14.25" customHeight="1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ht="14.25" customHeight="1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ht="14.25" customHeight="1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ht="14.25" customHeight="1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ht="14.25" customHeight="1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ht="14.25" customHeight="1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ht="14.25" customHeight="1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ht="14.25" customHeight="1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ht="14.25" customHeight="1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ht="14.25" customHeight="1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ht="14.25" customHeight="1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ht="14.25" customHeight="1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ht="14.25" customHeight="1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ht="14.25" customHeight="1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ht="14.25" customHeight="1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ht="14.25" customHeight="1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ht="14.25" customHeight="1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ht="14.25" customHeight="1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ht="14.25" customHeight="1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ht="14.25" customHeight="1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ht="14.25" customHeight="1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ht="14.25" customHeight="1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ht="14.25" customHeight="1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ht="14.25" customHeight="1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ht="14.25" customHeight="1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ht="14.25" customHeight="1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ht="14.25" customHeight="1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ht="14.25" customHeight="1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ht="14.25" customHeight="1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ht="14.25" customHeight="1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ht="14.25" customHeight="1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ht="14.25" customHeight="1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ht="14.25" customHeight="1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ht="14.25" customHeight="1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ht="14.25" customHeight="1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ht="14.25" customHeight="1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ht="14.25" customHeight="1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ht="14.25" customHeight="1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ht="14.25" customHeight="1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ht="14.25" customHeight="1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ht="14.25" customHeight="1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ht="14.25" customHeight="1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ht="14.25" customHeight="1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ht="14.25" customHeight="1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ht="14.25" customHeight="1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ht="14.25" customHeight="1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ht="14.25" customHeight="1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ht="14.25" customHeight="1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ht="14.25" customHeight="1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ht="14.25" customHeight="1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ht="14.25" customHeight="1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ht="14.25" customHeight="1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ht="14.25" customHeight="1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ht="14.25" customHeight="1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ht="14.25" customHeight="1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ht="14.25" customHeight="1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ht="14.25" customHeight="1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ht="14.25" customHeight="1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ht="14.25" customHeight="1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ht="14.25" customHeight="1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ht="14.25" customHeight="1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ht="14.25" customHeight="1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ht="14.25" customHeight="1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ht="14.25" customHeight="1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ht="14.25" customHeight="1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ht="14.25" customHeight="1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ht="14.25" customHeight="1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ht="14.25" customHeight="1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ht="14.25" customHeight="1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ht="14.25" customHeight="1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ht="14.25" customHeight="1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ht="14.25" customHeight="1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ht="14.25" customHeight="1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ht="14.25" customHeight="1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ht="14.25" customHeight="1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ht="14.25" customHeight="1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ht="14.25" customHeight="1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ht="14.25" customHeight="1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ht="14.25" customHeight="1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ht="14.25" customHeight="1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ht="14.25" customHeight="1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ht="14.25" customHeight="1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ht="14.25" customHeight="1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ht="14.25" customHeight="1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ht="14.25" customHeight="1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ht="14.25" customHeight="1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ht="14.25" customHeight="1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ht="14.25" customHeight="1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ht="14.25" customHeight="1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ht="14.25" customHeight="1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ht="14.25" customHeight="1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ht="14.25" customHeight="1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ht="14.25" customHeight="1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ht="14.25" customHeight="1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ht="14.25" customHeight="1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ht="14.25" customHeight="1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ht="14.25" customHeight="1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ht="14.25" customHeight="1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ht="14.25" customHeight="1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ht="14.25" customHeight="1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ht="14.25" customHeight="1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ht="14.25" customHeight="1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ht="14.25" customHeight="1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ht="14.25" customHeight="1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ht="14.25" customHeight="1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ht="14.25" customHeight="1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ht="14.25" customHeight="1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ht="14.25" customHeight="1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ht="14.25" customHeight="1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ht="14.25" customHeight="1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ht="14.25" customHeight="1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ht="14.25" customHeight="1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ht="14.25" customHeight="1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ht="14.25" customHeight="1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ht="14.25" customHeight="1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ht="14.25" customHeight="1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ht="14.25" customHeight="1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ht="14.25" customHeight="1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ht="14.25" customHeight="1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ht="14.25" customHeight="1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ht="14.25" customHeight="1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ht="14.25" customHeight="1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ht="14.25" customHeight="1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ht="14.25" customHeight="1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ht="14.25" customHeight="1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ht="14.25" customHeight="1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ht="14.25" customHeight="1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ht="14.25" customHeight="1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ht="14.25" customHeight="1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ht="14.25" customHeight="1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ht="14.25" customHeight="1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ht="14.25" customHeight="1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ht="14.25" customHeight="1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ht="14.25" customHeight="1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ht="14.25" customHeight="1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ht="14.25" customHeight="1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ht="14.25" customHeight="1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ht="14.25" customHeight="1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ht="14.25" customHeight="1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ht="14.25" customHeight="1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ht="14.25" customHeight="1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ht="14.25" customHeight="1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ht="14.25" customHeight="1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ht="14.25" customHeight="1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ht="14.25" customHeight="1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ht="14.25" customHeight="1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ht="14.25" customHeight="1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ht="14.25" customHeight="1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ht="14.25" customHeight="1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ht="14.25" customHeight="1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ht="14.25" customHeight="1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ht="14.25" customHeight="1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ht="14.25" customHeight="1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ht="14.25" customHeight="1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ht="14.25" customHeight="1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ht="14.25" customHeight="1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ht="14.25" customHeight="1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ht="14.25" customHeight="1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ht="14.25" customHeight="1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ht="14.25" customHeight="1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ht="14.25" customHeight="1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ht="14.25" customHeight="1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ht="14.25" customHeight="1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ht="14.25" customHeight="1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ht="14.25" customHeight="1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ht="14.25" customHeight="1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ht="14.25" customHeight="1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ht="14.25" customHeight="1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ht="14.25" customHeight="1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ht="14.2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ht="14.25" customHeight="1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ht="14.25" customHeight="1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ht="14.25" customHeight="1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ht="14.25" customHeight="1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ht="14.25" customHeight="1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ht="14.25" customHeight="1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ht="14.25" customHeight="1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ht="14.25" customHeight="1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ht="14.25" customHeight="1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ht="14.25" customHeight="1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ht="14.25" customHeight="1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ht="14.25" customHeight="1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ht="14.25" customHeight="1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ht="14.25" customHeight="1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ht="14.25" customHeight="1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ht="14.25" customHeight="1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ht="14.25" customHeight="1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ht="14.25" customHeight="1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ht="14.25" customHeight="1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ht="14.25" customHeight="1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ht="14.25" customHeight="1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ht="14.25" customHeight="1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ht="14.25" customHeight="1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ht="14.25" customHeight="1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ht="14.25" customHeight="1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ht="14.25" customHeight="1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ht="14.25" customHeight="1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ht="14.25" customHeight="1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ht="14.25" customHeight="1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ht="14.25" customHeight="1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ht="14.25" customHeight="1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ht="14.25" customHeight="1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ht="14.25" customHeight="1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ht="14.25" customHeight="1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ht="14.25" customHeight="1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ht="14.25" customHeight="1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ht="14.25" customHeight="1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ht="14.25" customHeight="1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ht="14.25" customHeight="1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ht="14.25" customHeight="1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ht="14.25" customHeight="1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ht="14.25" customHeight="1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ht="14.25" customHeight="1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ht="14.25" customHeight="1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ht="14.25" customHeight="1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ht="14.25" customHeight="1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ht="14.25" customHeight="1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ht="14.25" customHeight="1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ht="14.25" customHeight="1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ht="14.25" customHeight="1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ht="14.25" customHeight="1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ht="14.25" customHeight="1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ht="14.25" customHeight="1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ht="14.25" customHeight="1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ht="14.25" customHeight="1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ht="14.25" customHeight="1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ht="14.25" customHeight="1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ht="14.25" customHeight="1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ht="14.25" customHeight="1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ht="14.25" customHeight="1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ht="14.25" customHeight="1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ht="14.25" customHeight="1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ht="14.25" customHeight="1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ht="14.25" customHeight="1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ht="14.25" customHeight="1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ht="14.25" customHeight="1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ht="14.25" customHeight="1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ht="14.25" customHeight="1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ht="14.25" customHeight="1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ht="14.25" customHeight="1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ht="14.25" customHeight="1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ht="14.25" customHeight="1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ht="14.25" customHeight="1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ht="14.25" customHeight="1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ht="14.25" customHeight="1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ht="14.25" customHeight="1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ht="14.25" customHeight="1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ht="14.25" customHeight="1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ht="14.25" customHeight="1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ht="14.25" customHeight="1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ht="14.25" customHeight="1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ht="14.25" customHeight="1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ht="14.25" customHeight="1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ht="14.25" customHeight="1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ht="14.25" customHeight="1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ht="14.25" customHeight="1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ht="14.25" customHeight="1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ht="14.25" customHeight="1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ht="14.25" customHeight="1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ht="14.25" customHeight="1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ht="14.25" customHeight="1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ht="14.25" customHeight="1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ht="14.25" customHeight="1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ht="14.25" customHeight="1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ht="14.25" customHeight="1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ht="14.25" customHeight="1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ht="14.25" customHeight="1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ht="14.25" customHeight="1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ht="14.25" customHeight="1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ht="14.25" customHeight="1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ht="14.25" customHeight="1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ht="14.25" customHeight="1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ht="14.25" customHeight="1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ht="14.25" customHeight="1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ht="14.25" customHeight="1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ht="14.25" customHeight="1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ht="14.25" customHeight="1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ht="14.25" customHeight="1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ht="14.25" customHeight="1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ht="14.25" customHeight="1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ht="14.25" customHeight="1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ht="14.25" customHeight="1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ht="14.25" customHeight="1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ht="14.25" customHeight="1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ht="14.25" customHeight="1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ht="14.25" customHeight="1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ht="14.25" customHeight="1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ht="14.25" customHeight="1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ht="14.25" customHeight="1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ht="14.25" customHeight="1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ht="14.25" customHeight="1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ht="14.25" customHeight="1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ht="14.25" customHeight="1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ht="14.25" customHeight="1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ht="14.25" customHeight="1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ht="14.25" customHeight="1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ht="14.25" customHeight="1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ht="14.25" customHeight="1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ht="14.25" customHeight="1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ht="14.25" customHeight="1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ht="14.25" customHeight="1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ht="14.25" customHeight="1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ht="14.25" customHeight="1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ht="14.25" customHeight="1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ht="14.25" customHeight="1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ht="14.25" customHeight="1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ht="14.25" customHeight="1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ht="14.25" customHeight="1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ht="14.25" customHeight="1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ht="14.25" customHeight="1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ht="14.25" customHeight="1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ht="14.25" customHeight="1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ht="14.25" customHeight="1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ht="14.25" customHeight="1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ht="14.25" customHeight="1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ht="14.25" customHeight="1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ht="14.25" customHeight="1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ht="14.25" customHeight="1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ht="14.25" customHeight="1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ht="14.25" customHeight="1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ht="14.25" customHeight="1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ht="14.25" customHeight="1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ht="14.25" customHeight="1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ht="14.25" customHeight="1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ht="14.25" customHeight="1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ht="14.25" customHeight="1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ht="14.25" customHeight="1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ht="14.25" customHeight="1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ht="14.25" customHeight="1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ht="14.25" customHeight="1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ht="14.25" customHeight="1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ht="14.25" customHeight="1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ht="14.25" customHeight="1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ht="14.25" customHeight="1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ht="14.25" customHeight="1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ht="14.25" customHeight="1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ht="14.25" customHeight="1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ht="14.25" customHeight="1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ht="14.25" customHeight="1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ht="14.25" customHeight="1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ht="14.25" customHeight="1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ht="14.25" customHeight="1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ht="14.25" customHeight="1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ht="14.25" customHeight="1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ht="14.25" customHeight="1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ht="14.25" customHeight="1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ht="14.25" customHeight="1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ht="14.25" customHeight="1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ht="14.25" customHeight="1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ht="14.25" customHeight="1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ht="14.25" customHeight="1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ht="14.25" customHeight="1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ht="14.25" customHeight="1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ht="14.25" customHeight="1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ht="14.25" customHeight="1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ht="14.25" customHeight="1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ht="14.25" customHeight="1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ht="14.25" customHeight="1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ht="14.25" customHeight="1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ht="14.25" customHeight="1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ht="14.25" customHeight="1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ht="14.25" customHeight="1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ht="14.25" customHeight="1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ht="14.25" customHeight="1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ht="14.25" customHeight="1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ht="14.25" customHeight="1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ht="14.25" customHeight="1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ht="14.25" customHeight="1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ht="14.25" customHeight="1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ht="14.25" customHeight="1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ht="14.25" customHeight="1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ht="14.25" customHeight="1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ht="14.25" customHeight="1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ht="14.25" customHeight="1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ht="14.25" customHeight="1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ht="14.25" customHeight="1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ht="14.25" customHeight="1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ht="14.25" customHeight="1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ht="14.25" customHeight="1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ht="14.25" customHeight="1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ht="14.25" customHeight="1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ht="14.25" customHeight="1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ht="14.25" customHeight="1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ht="14.25" customHeight="1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ht="14.25" customHeight="1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ht="14.25" customHeight="1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ht="14.25" customHeight="1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ht="14.25" customHeight="1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ht="14.25" customHeight="1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ht="14.25" customHeight="1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ht="14.25" customHeight="1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ht="14.25" customHeight="1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ht="14.25" customHeight="1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ht="14.25" customHeight="1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ht="14.25" customHeight="1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ht="14.25" customHeight="1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ht="14.25" customHeight="1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ht="14.25" customHeight="1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ht="14.25" customHeight="1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ht="14.25" customHeight="1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ht="14.25" customHeight="1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ht="14.25" customHeight="1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ht="14.25" customHeight="1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ht="14.25" customHeight="1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ht="14.25" customHeight="1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ht="14.25" customHeight="1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ht="14.25" customHeight="1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ht="14.25" customHeight="1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ht="14.25" customHeight="1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ht="14.25" customHeight="1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ht="14.25" customHeight="1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ht="14.25" customHeight="1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ht="14.25" customHeight="1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ht="14.25" customHeight="1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ht="14.25" customHeight="1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ht="14.25" customHeight="1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ht="14.25" customHeight="1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ht="14.25" customHeight="1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ht="14.25" customHeight="1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ht="14.25" customHeight="1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ht="14.25" customHeight="1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ht="14.25" customHeight="1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ht="14.25" customHeight="1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ht="14.25" customHeight="1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ht="14.25" customHeight="1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ht="14.25" customHeight="1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ht="14.25" customHeight="1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ht="14.25" customHeight="1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ht="14.25" customHeight="1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ht="14.25" customHeight="1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ht="14.25" customHeight="1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ht="14.25" customHeight="1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ht="14.25" customHeight="1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ht="14.25" customHeight="1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ht="14.25" customHeight="1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ht="14.25" customHeight="1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ht="14.25" customHeight="1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ht="14.25" customHeight="1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ht="14.25" customHeight="1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ht="14.25" customHeight="1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ht="14.25" customHeight="1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ht="14.25" customHeight="1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ht="14.25" customHeight="1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ht="14.25" customHeight="1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ht="14.25" customHeight="1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ht="14.25" customHeight="1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ht="14.25" customHeight="1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ht="14.25" customHeight="1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ht="14.25" customHeight="1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ht="14.25" customHeight="1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ht="14.25" customHeight="1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ht="14.25" customHeight="1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ht="14.25" customHeight="1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ht="14.25" customHeight="1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ht="14.25" customHeight="1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ht="14.25" customHeight="1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ht="14.25" customHeight="1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ht="14.25" customHeight="1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ht="14.25" customHeight="1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ht="14.25" customHeight="1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ht="14.25" customHeight="1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ht="14.25" customHeight="1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ht="14.25" customHeight="1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ht="14.25" customHeight="1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ht="14.25" customHeight="1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ht="14.25" customHeight="1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ht="14.25" customHeight="1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ht="14.25" customHeight="1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ht="14.25" customHeight="1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ht="14.25" customHeight="1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ht="14.25" customHeight="1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ht="14.25" customHeight="1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ht="14.25" customHeight="1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ht="14.25" customHeight="1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ht="14.25" customHeight="1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ht="14.25" customHeight="1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ht="14.25" customHeight="1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ht="14.25" customHeight="1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ht="14.25" customHeight="1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ht="14.25" customHeight="1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ht="14.25" customHeight="1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ht="14.25" customHeight="1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ht="14.25" customHeight="1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ht="14.25" customHeight="1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ht="14.25" customHeight="1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ht="14.25" customHeight="1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ht="14.25" customHeight="1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ht="14.25" customHeight="1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ht="14.25" customHeight="1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ht="14.25" customHeight="1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ht="14.25" customHeight="1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ht="14.25" customHeight="1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ht="14.25" customHeight="1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ht="14.25" customHeight="1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ht="14.25" customHeight="1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ht="14.25" customHeight="1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ht="14.25" customHeight="1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ht="14.25" customHeight="1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ht="14.25" customHeight="1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ht="14.25" customHeight="1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ht="14.25" customHeight="1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ht="14.25" customHeight="1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ht="14.25" customHeight="1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ht="14.25" customHeight="1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ht="14.25" customHeight="1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ht="14.25" customHeight="1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ht="14.25" customHeight="1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ht="14.25" customHeight="1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ht="14.25" customHeight="1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ht="14.25" customHeight="1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ht="14.25" customHeight="1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ht="14.25" customHeight="1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ht="14.25" customHeight="1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ht="14.25" customHeight="1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ht="14.25" customHeight="1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ht="14.25" customHeight="1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ht="14.25" customHeight="1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ht="14.25" customHeight="1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ht="14.25" customHeight="1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ht="14.25" customHeight="1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ht="14.25" customHeight="1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ht="14.25" customHeight="1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ht="14.25" customHeight="1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ht="14.25" customHeight="1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ht="14.25" customHeight="1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ht="14.25" customHeight="1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ht="14.25" customHeight="1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ht="14.25" customHeight="1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ht="14.25" customHeight="1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ht="14.25" customHeight="1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ht="14.25" customHeight="1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ht="14.25" customHeight="1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ht="14.25" customHeight="1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ht="14.25" customHeight="1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ht="14.25" customHeight="1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ht="14.25" customHeight="1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ht="14.25" customHeight="1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ht="14.25" customHeight="1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ht="14.25" customHeight="1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ht="14.25" customHeight="1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ht="14.25" customHeight="1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ht="14.25" customHeight="1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ht="14.25" customHeight="1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ht="14.25" customHeight="1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ht="14.25" customHeight="1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ht="14.25" customHeight="1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ht="14.25" customHeight="1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ht="14.25" customHeight="1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ht="14.25" customHeight="1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ht="14.25" customHeight="1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ht="14.25" customHeight="1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ht="14.25" customHeight="1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ht="14.25" customHeight="1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ht="14.25" customHeight="1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ht="14.25" customHeight="1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ht="14.25" customHeight="1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ht="14.25" customHeight="1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ht="14.25" customHeight="1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ht="14.25" customHeight="1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ht="14.25" customHeight="1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ht="14.25" customHeight="1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ht="14.25" customHeight="1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ht="14.25" customHeight="1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ht="14.25" customHeight="1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ht="14.25" customHeight="1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ht="14.25" customHeight="1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ht="14.25" customHeight="1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ht="14.25" customHeight="1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ht="14.25" customHeight="1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ht="14.25" customHeight="1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ht="14.25" customHeight="1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ht="14.25" customHeight="1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ht="14.25" customHeight="1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ht="14.25" customHeight="1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ht="14.25" customHeight="1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ht="14.25" customHeight="1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ht="14.25" customHeight="1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ht="14.25" customHeight="1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ht="14.25" customHeight="1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ht="14.25" customHeight="1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ht="14.25" customHeight="1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ht="14.25" customHeight="1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ht="14.25" customHeight="1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ht="14.25" customHeight="1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ht="14.25" customHeight="1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ht="14.25" customHeight="1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ht="14.25" customHeight="1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ht="14.25" customHeight="1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ht="14.25" customHeight="1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ht="14.25" customHeight="1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ht="14.25" customHeight="1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ht="14.25" customHeight="1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ht="14.25" customHeight="1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ht="14.25" customHeight="1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ht="14.25" customHeight="1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ht="14.25" customHeight="1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ht="14.25" customHeight="1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ht="14.25" customHeight="1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ht="14.25" customHeight="1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ht="14.25" customHeight="1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ht="14.25" customHeight="1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ht="14.25" customHeight="1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ht="14.25" customHeight="1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ht="14.25" customHeight="1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ht="14.25" customHeight="1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ht="14.25" customHeight="1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ht="14.25" customHeight="1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ht="14.25" customHeight="1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ht="14.25" customHeight="1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ht="14.25" customHeight="1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ht="14.25" customHeight="1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ht="14.25" customHeight="1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ht="14.25" customHeight="1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ht="14.25" customHeight="1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ht="14.25" customHeight="1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ht="14.25" customHeight="1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ht="14.25" customHeight="1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ht="14.25" customHeight="1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ht="14.25" customHeight="1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ht="14.25" customHeight="1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ht="14.25" customHeight="1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ht="14.25" customHeight="1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ht="14.25" customHeight="1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ht="14.25" customHeight="1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ht="14.25" customHeight="1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ht="14.25" customHeight="1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ht="14.25" customHeight="1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ht="14.25" customHeight="1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ht="14.25" customHeight="1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ht="14.25" customHeight="1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ht="14.25" customHeight="1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ht="14.25" customHeight="1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ht="14.25" customHeight="1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ht="14.25" customHeight="1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ht="14.25" customHeight="1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ht="14.25" customHeight="1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ht="14.25" customHeight="1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ht="14.25" customHeight="1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ht="14.25" customHeight="1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ht="14.25" customHeight="1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ht="14.25" customHeight="1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ht="14.25" customHeight="1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ht="14.25" customHeight="1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ht="14.25" customHeight="1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ht="14.25" customHeight="1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ht="14.25" customHeight="1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ht="14.25" customHeight="1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ht="14.25" customHeight="1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ht="14.25" customHeight="1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ht="14.25" customHeight="1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  <row r="996" ht="14.25" customHeight="1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ht="14.25" customHeight="1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</row>
    <row r="998" ht="14.25" customHeight="1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ht="14.25" customHeight="1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ht="14.25" customHeight="1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2022-01-25T22:12:03Z</dcterms:created>
  <dc:creator>abuqu</dc:creator>
</cp:coreProperties>
</file>